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ма 01.07.2016  " sheetId="1" r:id="rId1"/>
  </sheets>
  <definedNames/>
  <calcPr fullCalcOnLoad="1"/>
</workbook>
</file>

<file path=xl/sharedStrings.xml><?xml version="1.0" encoding="utf-8"?>
<sst xmlns="http://schemas.openxmlformats.org/spreadsheetml/2006/main" count="330" uniqueCount="85">
  <si>
    <t>№</t>
  </si>
  <si>
    <t>п/п</t>
  </si>
  <si>
    <t>Директор ООО "Дом-Сервис и К"</t>
  </si>
  <si>
    <t>Бухгалтер-экономист</t>
  </si>
  <si>
    <t>-</t>
  </si>
  <si>
    <t>нет</t>
  </si>
  <si>
    <t>Аввакумова, 68</t>
  </si>
  <si>
    <t>Ладыженского, 30</t>
  </si>
  <si>
    <t>Ленинградская, 21/2</t>
  </si>
  <si>
    <t>Ленинградская,  31</t>
  </si>
  <si>
    <t>Ленинградская, 35</t>
  </si>
  <si>
    <t>Ленинградская, 35/1</t>
  </si>
  <si>
    <t>Ленинградская, 35/2</t>
  </si>
  <si>
    <t>Ленинградская, 37/1</t>
  </si>
  <si>
    <t>Ленинградская, 39</t>
  </si>
  <si>
    <t>Ленинградская, 39/2</t>
  </si>
  <si>
    <t>Ленинградская, 88</t>
  </si>
  <si>
    <t>Ленинградская, 90</t>
  </si>
  <si>
    <t>Мира,    2</t>
  </si>
  <si>
    <t>Мира,  4</t>
  </si>
  <si>
    <t>Мира,  4/1</t>
  </si>
  <si>
    <t>Мира,  4/3</t>
  </si>
  <si>
    <t>Мира,  4/4</t>
  </si>
  <si>
    <t>Мира,  6</t>
  </si>
  <si>
    <t>Мира,  6/1</t>
  </si>
  <si>
    <t>Мира,  6/2</t>
  </si>
  <si>
    <t>Мира,  6/4</t>
  </si>
  <si>
    <t>Мира,  6/5</t>
  </si>
  <si>
    <t>Мира,  7/4</t>
  </si>
  <si>
    <t>Мира,  8</t>
  </si>
  <si>
    <t>Мира,  8/1</t>
  </si>
  <si>
    <t>Мира,  8/2</t>
  </si>
  <si>
    <t>Мира,  8/4</t>
  </si>
  <si>
    <t>Мира,  10</t>
  </si>
  <si>
    <t>Окт.революции, 19</t>
  </si>
  <si>
    <t>Плеханова,  1</t>
  </si>
  <si>
    <t>Плеханова,  3</t>
  </si>
  <si>
    <t>Плеханова,  3/1</t>
  </si>
  <si>
    <t>Плеханова,  5</t>
  </si>
  <si>
    <t>Плеханова,  5/1</t>
  </si>
  <si>
    <t>Плеханова,  5/2</t>
  </si>
  <si>
    <t>Плеханова,  7</t>
  </si>
  <si>
    <t>Пугачева, 23</t>
  </si>
  <si>
    <t>Адрес</t>
  </si>
  <si>
    <t>от.кв.</t>
  </si>
  <si>
    <t>ком.кв.</t>
  </si>
  <si>
    <t>теплоноситель</t>
  </si>
  <si>
    <t>вывоз ТБО</t>
  </si>
  <si>
    <t xml:space="preserve">уборка л/кл.   </t>
  </si>
  <si>
    <t>содер.лифта</t>
  </si>
  <si>
    <t>тех.осв.лифта</t>
  </si>
  <si>
    <t>Краны и лифты</t>
  </si>
  <si>
    <t>Ассе-</t>
  </si>
  <si>
    <t>низа</t>
  </si>
  <si>
    <t>ция</t>
  </si>
  <si>
    <t>ре-</t>
  </si>
  <si>
    <t>монт</t>
  </si>
  <si>
    <t>Кап-</t>
  </si>
  <si>
    <t>Итого</t>
  </si>
  <si>
    <t xml:space="preserve">МУП"Горэнер </t>
  </si>
  <si>
    <t>ООО"Лифт-сер</t>
  </si>
  <si>
    <t>утилизацияТБО</t>
  </si>
  <si>
    <t>сод. и тек.рем.</t>
  </si>
  <si>
    <t>МКП"Вторрес</t>
  </si>
  <si>
    <t>ООО"Д-С и К"</t>
  </si>
  <si>
    <t>управление</t>
  </si>
  <si>
    <t>ООО "Дом-С."</t>
  </si>
  <si>
    <t>Т.Г.Соловьева</t>
  </si>
  <si>
    <t>Обслуживающая организация ООО "Дом-Сервис"</t>
  </si>
  <si>
    <t>Королева, 29</t>
  </si>
  <si>
    <t>ООО "Жилье"</t>
  </si>
  <si>
    <t>Обслуживающая организация ООО "Жилье"</t>
  </si>
  <si>
    <t>ООО"Альфа-4"</t>
  </si>
  <si>
    <t xml:space="preserve"> </t>
  </si>
  <si>
    <t>ОАО"Газпром</t>
  </si>
  <si>
    <t>газорас.Екат."</t>
  </si>
  <si>
    <t>Обслуживающая организация ООО "Альфа-4""</t>
  </si>
  <si>
    <t>Адм.</t>
  </si>
  <si>
    <t>без л/к</t>
  </si>
  <si>
    <t>Размер платы для населения  на жилищные услуги ООО "Дом-Сервис и К" с 01.07.2016 года по 30.06.2017 года</t>
  </si>
  <si>
    <t>Н.В.Задорина</t>
  </si>
  <si>
    <t>ООО"Дом-С."</t>
  </si>
  <si>
    <t>Дом-С.</t>
  </si>
  <si>
    <t>Ассени зация</t>
  </si>
  <si>
    <t>ООО Альфа-4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</si>
</sst>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"/>
    <numFmt numFmtId="183" formatCode="0.0"/>
    <numFmt numFmtId="184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4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2" fontId="5" fillId="0" borderId="45" xfId="0" applyNumberFormat="1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2" fontId="6" fillId="0" borderId="49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2" fontId="6" fillId="0" borderId="57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2" fontId="6" fillId="0" borderId="59" xfId="0" applyNumberFormat="1" applyFont="1" applyFill="1" applyBorder="1" applyAlignment="1">
      <alignment horizontal="center" vertical="center"/>
    </xf>
    <xf numFmtId="2" fontId="6" fillId="0" borderId="60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2" fontId="6" fillId="0" borderId="62" xfId="0" applyNumberFormat="1" applyFont="1" applyFill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5" fillId="0" borderId="59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3.00390625" style="0" customWidth="1"/>
    <col min="2" max="2" width="16.8515625" style="0" customWidth="1"/>
    <col min="3" max="3" width="5.57421875" style="0" customWidth="1"/>
    <col min="4" max="4" width="7.28125" style="0" customWidth="1"/>
    <col min="5" max="5" width="6.421875" style="0" customWidth="1"/>
    <col min="6" max="6" width="5.7109375" style="0" customWidth="1"/>
    <col min="7" max="8" width="6.7109375" style="0" customWidth="1"/>
    <col min="9" max="9" width="5.7109375" style="0" customWidth="1"/>
    <col min="10" max="10" width="7.00390625" style="0" customWidth="1"/>
    <col min="11" max="11" width="6.140625" style="0" customWidth="1"/>
    <col min="12" max="12" width="7.28125" style="0" customWidth="1"/>
    <col min="13" max="13" width="6.140625" style="0" hidden="1" customWidth="1"/>
    <col min="14" max="14" width="6.28125" style="0" hidden="1" customWidth="1"/>
    <col min="15" max="15" width="6.140625" style="0" customWidth="1"/>
    <col min="16" max="17" width="6.00390625" style="0" customWidth="1"/>
    <col min="18" max="18" width="6.8515625" style="0" customWidth="1"/>
    <col min="19" max="19" width="7.140625" style="0" customWidth="1"/>
    <col min="20" max="20" width="6.140625" style="0" customWidth="1"/>
    <col min="21" max="21" width="7.421875" style="0" customWidth="1"/>
    <col min="22" max="22" width="5.140625" style="0" hidden="1" customWidth="1"/>
    <col min="23" max="24" width="6.28125" style="0" customWidth="1"/>
    <col min="25" max="25" width="15.7109375" style="0" hidden="1" customWidth="1"/>
    <col min="26" max="27" width="0" style="0" hidden="1" customWidth="1"/>
  </cols>
  <sheetData>
    <row r="1" spans="1:26" ht="15.75">
      <c r="A1" s="135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Z1" s="5"/>
    </row>
    <row r="2" spans="1:26" ht="13.5" thickBot="1">
      <c r="A2" s="3"/>
      <c r="J2" s="1"/>
      <c r="O2" s="2"/>
      <c r="S2" s="4"/>
      <c r="T2" s="4"/>
      <c r="U2" s="4"/>
      <c r="V2" s="4"/>
      <c r="W2" s="4"/>
      <c r="Z2" s="5"/>
    </row>
    <row r="3" spans="1:27" ht="12.75">
      <c r="A3" s="19" t="s">
        <v>0</v>
      </c>
      <c r="B3" s="6"/>
      <c r="C3" s="136" t="s">
        <v>68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8"/>
      <c r="W3" s="139" t="s">
        <v>58</v>
      </c>
      <c r="X3" s="140"/>
      <c r="Y3" s="1"/>
      <c r="Z3" s="1"/>
      <c r="AA3" s="1"/>
    </row>
    <row r="4" spans="1:24" ht="12.75">
      <c r="A4" s="10" t="s">
        <v>1</v>
      </c>
      <c r="B4" s="7" t="s">
        <v>43</v>
      </c>
      <c r="C4" s="20" t="s">
        <v>66</v>
      </c>
      <c r="D4" s="8"/>
      <c r="E4" s="9" t="s">
        <v>64</v>
      </c>
      <c r="F4" s="9"/>
      <c r="G4" s="20" t="s">
        <v>74</v>
      </c>
      <c r="H4" s="8"/>
      <c r="I4" s="20" t="s">
        <v>63</v>
      </c>
      <c r="J4" s="8"/>
      <c r="K4" s="20" t="s">
        <v>63</v>
      </c>
      <c r="L4" s="8"/>
      <c r="M4" s="20" t="s">
        <v>59</v>
      </c>
      <c r="N4" s="8"/>
      <c r="O4" s="20" t="s">
        <v>81</v>
      </c>
      <c r="P4" s="9"/>
      <c r="Q4" s="21" t="s">
        <v>60</v>
      </c>
      <c r="R4" s="9"/>
      <c r="S4" s="21" t="s">
        <v>51</v>
      </c>
      <c r="T4" s="9"/>
      <c r="U4" s="134" t="s">
        <v>82</v>
      </c>
      <c r="V4" s="23"/>
      <c r="W4" s="141"/>
      <c r="X4" s="142"/>
    </row>
    <row r="5" spans="1:26" ht="14.25" customHeight="1" thickBot="1">
      <c r="A5" s="10"/>
      <c r="B5" s="11"/>
      <c r="C5" s="24" t="s">
        <v>62</v>
      </c>
      <c r="D5" s="25"/>
      <c r="E5" s="26" t="s">
        <v>65</v>
      </c>
      <c r="F5" s="26"/>
      <c r="G5" s="145" t="s">
        <v>75</v>
      </c>
      <c r="H5" s="146"/>
      <c r="I5" s="28" t="s">
        <v>47</v>
      </c>
      <c r="J5" s="27"/>
      <c r="K5" s="28" t="s">
        <v>61</v>
      </c>
      <c r="L5" s="27"/>
      <c r="M5" s="28" t="s">
        <v>46</v>
      </c>
      <c r="N5" s="12"/>
      <c r="O5" s="24" t="s">
        <v>48</v>
      </c>
      <c r="P5" s="13"/>
      <c r="Q5" s="28" t="s">
        <v>49</v>
      </c>
      <c r="R5" s="13"/>
      <c r="S5" s="28" t="s">
        <v>50</v>
      </c>
      <c r="T5" s="13"/>
      <c r="U5" s="147" t="s">
        <v>83</v>
      </c>
      <c r="V5" s="23"/>
      <c r="W5" s="143"/>
      <c r="X5" s="144"/>
      <c r="Y5" s="17"/>
      <c r="Z5" s="17" t="s">
        <v>77</v>
      </c>
    </row>
    <row r="6" spans="1:27" ht="13.5" thickBot="1">
      <c r="A6" s="14"/>
      <c r="B6" s="15"/>
      <c r="C6" s="29" t="s">
        <v>44</v>
      </c>
      <c r="D6" s="30" t="s">
        <v>45</v>
      </c>
      <c r="E6" s="29" t="s">
        <v>44</v>
      </c>
      <c r="F6" s="30" t="s">
        <v>45</v>
      </c>
      <c r="G6" s="29" t="s">
        <v>44</v>
      </c>
      <c r="H6" s="30" t="s">
        <v>45</v>
      </c>
      <c r="I6" s="29" t="s">
        <v>44</v>
      </c>
      <c r="J6" s="30" t="s">
        <v>45</v>
      </c>
      <c r="K6" s="29" t="s">
        <v>44</v>
      </c>
      <c r="L6" s="30" t="s">
        <v>45</v>
      </c>
      <c r="M6" s="29" t="s">
        <v>44</v>
      </c>
      <c r="N6" s="30" t="s">
        <v>45</v>
      </c>
      <c r="O6" s="29" t="s">
        <v>44</v>
      </c>
      <c r="P6" s="31" t="s">
        <v>45</v>
      </c>
      <c r="Q6" s="29" t="s">
        <v>44</v>
      </c>
      <c r="R6" s="31" t="s">
        <v>45</v>
      </c>
      <c r="S6" s="29" t="s">
        <v>44</v>
      </c>
      <c r="T6" s="31" t="s">
        <v>45</v>
      </c>
      <c r="U6" s="148"/>
      <c r="V6" s="33"/>
      <c r="W6" s="34" t="s">
        <v>44</v>
      </c>
      <c r="X6" s="35" t="s">
        <v>45</v>
      </c>
      <c r="Y6" s="17"/>
      <c r="Z6" s="17"/>
      <c r="AA6" t="s">
        <v>78</v>
      </c>
    </row>
    <row r="7" spans="1:27" ht="12.75">
      <c r="A7" s="36">
        <v>1</v>
      </c>
      <c r="B7" s="12" t="s">
        <v>6</v>
      </c>
      <c r="C7" s="129">
        <v>13.7</v>
      </c>
      <c r="D7" s="124"/>
      <c r="E7" s="107">
        <f>Z7-C7-G7-I7-K7</f>
        <v>3.5800000000000023</v>
      </c>
      <c r="F7" s="109"/>
      <c r="G7" s="60">
        <v>0.64</v>
      </c>
      <c r="H7" s="61"/>
      <c r="I7" s="62">
        <v>0.92</v>
      </c>
      <c r="J7" s="61"/>
      <c r="K7" s="107">
        <v>0.44</v>
      </c>
      <c r="L7" s="109"/>
      <c r="M7" s="46" t="s">
        <v>5</v>
      </c>
      <c r="N7" s="61"/>
      <c r="O7" s="112" t="s">
        <v>4</v>
      </c>
      <c r="P7" s="120"/>
      <c r="Q7" s="46" t="s">
        <v>4</v>
      </c>
      <c r="R7" s="63"/>
      <c r="S7" s="46" t="s">
        <v>4</v>
      </c>
      <c r="T7" s="63"/>
      <c r="U7" s="47">
        <v>25</v>
      </c>
      <c r="V7" s="116" t="s">
        <v>4</v>
      </c>
      <c r="W7" s="117">
        <f>C7+E7+G7+I7+K7+U7</f>
        <v>44.28</v>
      </c>
      <c r="X7" s="111"/>
      <c r="Y7" s="123">
        <f>C7+G7+I7+K7+E7</f>
        <v>19.28</v>
      </c>
      <c r="Z7" s="123">
        <v>19.28</v>
      </c>
      <c r="AA7">
        <v>17.48</v>
      </c>
    </row>
    <row r="8" spans="1:26" ht="12.75">
      <c r="A8" s="37">
        <v>2</v>
      </c>
      <c r="B8" s="38" t="s">
        <v>42</v>
      </c>
      <c r="C8" s="57">
        <v>12.43</v>
      </c>
      <c r="D8" s="125"/>
      <c r="E8" s="60">
        <f>W8-C8-G8-I8-K8</f>
        <v>3.4900000000000015</v>
      </c>
      <c r="F8" s="56"/>
      <c r="G8" s="66">
        <v>0</v>
      </c>
      <c r="H8" s="56"/>
      <c r="I8" s="62">
        <v>0.92</v>
      </c>
      <c r="J8" s="56"/>
      <c r="K8" s="60">
        <v>0.44</v>
      </c>
      <c r="L8" s="56"/>
      <c r="M8" s="66">
        <v>0.05</v>
      </c>
      <c r="N8" s="67"/>
      <c r="O8" s="66" t="s">
        <v>4</v>
      </c>
      <c r="P8" s="121"/>
      <c r="Q8" s="49" t="s">
        <v>4</v>
      </c>
      <c r="R8" s="68"/>
      <c r="S8" s="49" t="s">
        <v>4</v>
      </c>
      <c r="T8" s="68"/>
      <c r="U8" s="50" t="s">
        <v>4</v>
      </c>
      <c r="V8" s="51" t="s">
        <v>4</v>
      </c>
      <c r="W8" s="64">
        <v>17.28</v>
      </c>
      <c r="X8" s="67"/>
      <c r="Y8" s="123">
        <f>C8+G8+I8+K8+E8</f>
        <v>17.28</v>
      </c>
      <c r="Z8" s="123">
        <v>17.15</v>
      </c>
    </row>
    <row r="9" spans="1:26" ht="12.75">
      <c r="A9" s="37">
        <v>3</v>
      </c>
      <c r="B9" s="38" t="s">
        <v>16</v>
      </c>
      <c r="C9" s="57">
        <v>12.43</v>
      </c>
      <c r="D9" s="125"/>
      <c r="E9" s="60">
        <f>W9-C9-G9-I9-K9</f>
        <v>3.6799999999999993</v>
      </c>
      <c r="F9" s="56"/>
      <c r="G9" s="66">
        <v>0.23</v>
      </c>
      <c r="H9" s="56"/>
      <c r="I9" s="62">
        <v>0.92</v>
      </c>
      <c r="J9" s="56"/>
      <c r="K9" s="60">
        <v>0.44</v>
      </c>
      <c r="L9" s="56"/>
      <c r="M9" s="66">
        <v>0.05</v>
      </c>
      <c r="N9" s="67"/>
      <c r="O9" s="77" t="s">
        <v>4</v>
      </c>
      <c r="P9" s="121"/>
      <c r="Q9" s="52" t="s">
        <v>4</v>
      </c>
      <c r="R9" s="68"/>
      <c r="S9" s="52" t="s">
        <v>4</v>
      </c>
      <c r="T9" s="68"/>
      <c r="U9" s="52" t="s">
        <v>4</v>
      </c>
      <c r="V9" s="51" t="s">
        <v>4</v>
      </c>
      <c r="W9" s="64">
        <v>17.7</v>
      </c>
      <c r="X9" s="67"/>
      <c r="Y9" s="123">
        <f>C9+G9+I9+K9+E9</f>
        <v>17.7</v>
      </c>
      <c r="Z9" s="123">
        <v>17.57</v>
      </c>
    </row>
    <row r="10" spans="1:26" ht="12.75">
      <c r="A10" s="37">
        <v>4</v>
      </c>
      <c r="B10" s="38" t="s">
        <v>17</v>
      </c>
      <c r="C10" s="57">
        <v>12.43</v>
      </c>
      <c r="D10" s="125"/>
      <c r="E10" s="60">
        <f>W10-C10-G10-I10-K10</f>
        <v>3.6699999999999995</v>
      </c>
      <c r="F10" s="56"/>
      <c r="G10" s="66">
        <v>0.24</v>
      </c>
      <c r="H10" s="56"/>
      <c r="I10" s="62">
        <v>0.92</v>
      </c>
      <c r="J10" s="56"/>
      <c r="K10" s="60">
        <v>0.44</v>
      </c>
      <c r="L10" s="56"/>
      <c r="M10" s="66">
        <v>0.05</v>
      </c>
      <c r="N10" s="67"/>
      <c r="O10" s="77" t="s">
        <v>4</v>
      </c>
      <c r="P10" s="121"/>
      <c r="Q10" s="52" t="s">
        <v>4</v>
      </c>
      <c r="R10" s="68"/>
      <c r="S10" s="52" t="s">
        <v>4</v>
      </c>
      <c r="T10" s="68"/>
      <c r="U10" s="52" t="s">
        <v>4</v>
      </c>
      <c r="V10" s="51" t="s">
        <v>4</v>
      </c>
      <c r="W10" s="64">
        <v>17.7</v>
      </c>
      <c r="X10" s="67"/>
      <c r="Y10" s="123">
        <f>C10+G10+I10+K10+E10</f>
        <v>17.7</v>
      </c>
      <c r="Z10" s="123">
        <v>17.57</v>
      </c>
    </row>
    <row r="11" spans="1:26" ht="12.75">
      <c r="A11" s="37">
        <v>5</v>
      </c>
      <c r="B11" s="38" t="s">
        <v>34</v>
      </c>
      <c r="C11" s="57">
        <v>12.43</v>
      </c>
      <c r="D11" s="125"/>
      <c r="E11" s="60">
        <f>W11-C11-G11-I11-K11</f>
        <v>3.6599999999999997</v>
      </c>
      <c r="F11" s="56"/>
      <c r="G11" s="66">
        <v>0.25</v>
      </c>
      <c r="H11" s="56"/>
      <c r="I11" s="62">
        <v>0.92</v>
      </c>
      <c r="J11" s="56"/>
      <c r="K11" s="60">
        <v>0.44</v>
      </c>
      <c r="L11" s="56"/>
      <c r="M11" s="66">
        <v>0.05</v>
      </c>
      <c r="N11" s="67"/>
      <c r="O11" s="66" t="s">
        <v>4</v>
      </c>
      <c r="P11" s="121"/>
      <c r="Q11" s="49" t="s">
        <v>4</v>
      </c>
      <c r="R11" s="68"/>
      <c r="S11" s="49" t="s">
        <v>4</v>
      </c>
      <c r="T11" s="68"/>
      <c r="U11" s="49" t="s">
        <v>4</v>
      </c>
      <c r="V11" s="50" t="s">
        <v>4</v>
      </c>
      <c r="W11" s="64">
        <v>17.7</v>
      </c>
      <c r="X11" s="67"/>
      <c r="Y11" s="123">
        <f>C11+G11+I11+K11+E11</f>
        <v>17.7</v>
      </c>
      <c r="Z11" s="123">
        <v>17.57</v>
      </c>
    </row>
    <row r="12" spans="1:26" ht="12.75">
      <c r="A12" s="37">
        <v>6</v>
      </c>
      <c r="B12" s="8" t="s">
        <v>7</v>
      </c>
      <c r="C12" s="57">
        <v>12.43</v>
      </c>
      <c r="D12" s="126"/>
      <c r="E12" s="60">
        <f>Z12-C12-G12-I12-K12-O12</f>
        <v>3.71</v>
      </c>
      <c r="F12" s="74"/>
      <c r="G12" s="71">
        <v>0.07</v>
      </c>
      <c r="H12" s="72"/>
      <c r="I12" s="62">
        <v>0.92</v>
      </c>
      <c r="J12" s="72"/>
      <c r="K12" s="60">
        <v>0.44</v>
      </c>
      <c r="L12" s="72"/>
      <c r="M12" s="66">
        <v>0.05</v>
      </c>
      <c r="N12" s="72"/>
      <c r="O12" s="60">
        <v>1.93</v>
      </c>
      <c r="P12" s="72"/>
      <c r="Q12" s="46" t="s">
        <v>4</v>
      </c>
      <c r="R12" s="74"/>
      <c r="S12" s="46" t="s">
        <v>4</v>
      </c>
      <c r="T12" s="70"/>
      <c r="U12" s="53" t="s">
        <v>4</v>
      </c>
      <c r="V12" s="48" t="s">
        <v>4</v>
      </c>
      <c r="W12" s="64">
        <v>19.5</v>
      </c>
      <c r="X12" s="74"/>
      <c r="Y12" s="123">
        <f>C12+G12+I12+K12+E12+O12</f>
        <v>19.5</v>
      </c>
      <c r="Z12" s="123">
        <v>19.5</v>
      </c>
    </row>
    <row r="13" spans="1:26" ht="12.75">
      <c r="A13" s="41">
        <v>7</v>
      </c>
      <c r="B13" s="40" t="s">
        <v>11</v>
      </c>
      <c r="C13" s="57">
        <v>12.43</v>
      </c>
      <c r="D13" s="127"/>
      <c r="E13" s="60">
        <f aca="true" t="shared" si="0" ref="E13:E25">Z13-C13-G13-I13-K13-O13</f>
        <v>3.7300000000000004</v>
      </c>
      <c r="F13" s="104"/>
      <c r="G13" s="77">
        <v>0.05</v>
      </c>
      <c r="H13" s="78"/>
      <c r="I13" s="62">
        <v>0.92</v>
      </c>
      <c r="J13" s="78"/>
      <c r="K13" s="60">
        <v>0.44</v>
      </c>
      <c r="L13" s="78"/>
      <c r="M13" s="66">
        <v>0.05</v>
      </c>
      <c r="N13" s="78"/>
      <c r="O13" s="60">
        <v>1.93</v>
      </c>
      <c r="P13" s="78"/>
      <c r="Q13" s="49" t="s">
        <v>4</v>
      </c>
      <c r="R13" s="80"/>
      <c r="S13" s="49" t="s">
        <v>4</v>
      </c>
      <c r="T13" s="67"/>
      <c r="U13" s="54" t="s">
        <v>4</v>
      </c>
      <c r="V13" s="51" t="s">
        <v>4</v>
      </c>
      <c r="W13" s="64">
        <v>19.5</v>
      </c>
      <c r="X13" s="67"/>
      <c r="Y13" s="123">
        <f aca="true" t="shared" si="1" ref="Y13:Y25">C13+G13+I13+K13+E13+O13</f>
        <v>19.5</v>
      </c>
      <c r="Z13" s="123">
        <v>19.5</v>
      </c>
    </row>
    <row r="14" spans="1:26" ht="12.75">
      <c r="A14" s="41">
        <v>8</v>
      </c>
      <c r="B14" s="40" t="s">
        <v>12</v>
      </c>
      <c r="C14" s="57">
        <v>12.43</v>
      </c>
      <c r="D14" s="127"/>
      <c r="E14" s="60">
        <f t="shared" si="0"/>
        <v>3.7600000000000007</v>
      </c>
      <c r="F14" s="104"/>
      <c r="G14" s="77">
        <v>0.02</v>
      </c>
      <c r="H14" s="78"/>
      <c r="I14" s="62">
        <v>0.92</v>
      </c>
      <c r="J14" s="78"/>
      <c r="K14" s="60">
        <v>0.44</v>
      </c>
      <c r="L14" s="78"/>
      <c r="M14" s="66">
        <v>0.05</v>
      </c>
      <c r="N14" s="78"/>
      <c r="O14" s="60">
        <v>1.93</v>
      </c>
      <c r="P14" s="78"/>
      <c r="Q14" s="46" t="s">
        <v>4</v>
      </c>
      <c r="R14" s="72"/>
      <c r="S14" s="46" t="s">
        <v>4</v>
      </c>
      <c r="T14" s="70"/>
      <c r="U14" s="54" t="s">
        <v>4</v>
      </c>
      <c r="V14" s="51" t="s">
        <v>4</v>
      </c>
      <c r="W14" s="64">
        <v>19.5</v>
      </c>
      <c r="X14" s="74"/>
      <c r="Y14" s="123">
        <f t="shared" si="1"/>
        <v>19.5</v>
      </c>
      <c r="Z14" s="123">
        <v>19.5</v>
      </c>
    </row>
    <row r="15" spans="1:26" ht="12.75">
      <c r="A15" s="41">
        <v>9</v>
      </c>
      <c r="B15" s="40" t="s">
        <v>13</v>
      </c>
      <c r="C15" s="57">
        <v>12.43</v>
      </c>
      <c r="D15" s="127"/>
      <c r="E15" s="60">
        <f t="shared" si="0"/>
        <v>3.63</v>
      </c>
      <c r="F15" s="104"/>
      <c r="G15" s="77">
        <v>0.15</v>
      </c>
      <c r="H15" s="78"/>
      <c r="I15" s="62">
        <v>0.92</v>
      </c>
      <c r="J15" s="78"/>
      <c r="K15" s="60">
        <v>0.44</v>
      </c>
      <c r="L15" s="78"/>
      <c r="M15" s="66">
        <v>0.05</v>
      </c>
      <c r="N15" s="78"/>
      <c r="O15" s="60">
        <v>1.93</v>
      </c>
      <c r="P15" s="78"/>
      <c r="Q15" s="52" t="s">
        <v>4</v>
      </c>
      <c r="R15" s="78"/>
      <c r="S15" s="52" t="s">
        <v>4</v>
      </c>
      <c r="T15" s="76"/>
      <c r="U15" s="54" t="s">
        <v>4</v>
      </c>
      <c r="V15" s="51" t="s">
        <v>4</v>
      </c>
      <c r="W15" s="64">
        <v>19.5</v>
      </c>
      <c r="X15" s="67"/>
      <c r="Y15" s="123">
        <f t="shared" si="1"/>
        <v>19.5</v>
      </c>
      <c r="Z15" s="123">
        <v>19.5</v>
      </c>
    </row>
    <row r="16" spans="1:26" ht="12.75">
      <c r="A16" s="37">
        <v>10</v>
      </c>
      <c r="B16" s="38" t="s">
        <v>15</v>
      </c>
      <c r="C16" s="57">
        <v>12.43</v>
      </c>
      <c r="D16" s="125"/>
      <c r="E16" s="60">
        <f t="shared" si="0"/>
        <v>3.7</v>
      </c>
      <c r="F16" s="56"/>
      <c r="G16" s="66">
        <v>0.08</v>
      </c>
      <c r="H16" s="56"/>
      <c r="I16" s="62">
        <v>0.92</v>
      </c>
      <c r="J16" s="56"/>
      <c r="K16" s="60">
        <v>0.44</v>
      </c>
      <c r="L16" s="56"/>
      <c r="M16" s="66">
        <v>0.05</v>
      </c>
      <c r="N16" s="67"/>
      <c r="O16" s="60">
        <v>1.93</v>
      </c>
      <c r="P16" s="121"/>
      <c r="Q16" s="49" t="s">
        <v>4</v>
      </c>
      <c r="R16" s="68"/>
      <c r="S16" s="49" t="s">
        <v>4</v>
      </c>
      <c r="T16" s="68"/>
      <c r="U16" s="49" t="s">
        <v>4</v>
      </c>
      <c r="V16" s="55" t="s">
        <v>4</v>
      </c>
      <c r="W16" s="64">
        <v>19.5</v>
      </c>
      <c r="X16" s="67"/>
      <c r="Y16" s="123">
        <f t="shared" si="1"/>
        <v>19.5</v>
      </c>
      <c r="Z16" s="123">
        <v>19.5</v>
      </c>
    </row>
    <row r="17" spans="1:26" ht="12.75">
      <c r="A17" s="41">
        <v>11</v>
      </c>
      <c r="B17" s="40" t="s">
        <v>20</v>
      </c>
      <c r="C17" s="57">
        <v>12.43</v>
      </c>
      <c r="D17" s="127"/>
      <c r="E17" s="60">
        <f t="shared" si="0"/>
        <v>3.7300000000000004</v>
      </c>
      <c r="F17" s="104"/>
      <c r="G17" s="77">
        <v>0.05</v>
      </c>
      <c r="H17" s="78"/>
      <c r="I17" s="62">
        <v>0.92</v>
      </c>
      <c r="J17" s="78"/>
      <c r="K17" s="60">
        <v>0.44</v>
      </c>
      <c r="L17" s="78"/>
      <c r="M17" s="66">
        <v>0.05</v>
      </c>
      <c r="N17" s="78"/>
      <c r="O17" s="60">
        <v>1.93</v>
      </c>
      <c r="P17" s="78"/>
      <c r="Q17" s="52" t="s">
        <v>4</v>
      </c>
      <c r="R17" s="72"/>
      <c r="S17" s="46" t="s">
        <v>4</v>
      </c>
      <c r="T17" s="70"/>
      <c r="U17" s="54" t="s">
        <v>4</v>
      </c>
      <c r="V17" s="51" t="s">
        <v>4</v>
      </c>
      <c r="W17" s="64">
        <v>19.5</v>
      </c>
      <c r="X17" s="67"/>
      <c r="Y17" s="123">
        <f t="shared" si="1"/>
        <v>19.5</v>
      </c>
      <c r="Z17" s="123">
        <v>19.5</v>
      </c>
    </row>
    <row r="18" spans="1:26" ht="12.75">
      <c r="A18" s="41">
        <v>12</v>
      </c>
      <c r="B18" s="40" t="s">
        <v>25</v>
      </c>
      <c r="C18" s="57">
        <v>12.43</v>
      </c>
      <c r="D18" s="127">
        <v>18.66</v>
      </c>
      <c r="E18" s="60">
        <f t="shared" si="0"/>
        <v>3.7</v>
      </c>
      <c r="F18" s="67">
        <f>X18-D18-H18-J18-L18-P18</f>
        <v>5.57</v>
      </c>
      <c r="G18" s="77">
        <v>0.08</v>
      </c>
      <c r="H18" s="78">
        <v>0.12</v>
      </c>
      <c r="I18" s="62">
        <v>0.92</v>
      </c>
      <c r="J18" s="78">
        <v>1.37</v>
      </c>
      <c r="K18" s="60">
        <v>0.44</v>
      </c>
      <c r="L18" s="78">
        <v>0.64</v>
      </c>
      <c r="M18" s="66">
        <v>0.05</v>
      </c>
      <c r="N18" s="78">
        <v>0.08</v>
      </c>
      <c r="O18" s="60">
        <v>1.93</v>
      </c>
      <c r="P18" s="78">
        <v>2.89</v>
      </c>
      <c r="Q18" s="49" t="s">
        <v>4</v>
      </c>
      <c r="R18" s="56" t="s">
        <v>4</v>
      </c>
      <c r="S18" s="49" t="s">
        <v>4</v>
      </c>
      <c r="T18" s="56" t="s">
        <v>4</v>
      </c>
      <c r="U18" s="54" t="s">
        <v>4</v>
      </c>
      <c r="V18" s="51" t="s">
        <v>4</v>
      </c>
      <c r="W18" s="64">
        <v>19.5</v>
      </c>
      <c r="X18" s="67">
        <v>29.25</v>
      </c>
      <c r="Y18" s="123">
        <f t="shared" si="1"/>
        <v>19.5</v>
      </c>
      <c r="Z18" s="123">
        <v>19.5</v>
      </c>
    </row>
    <row r="19" spans="1:26" ht="12.75">
      <c r="A19" s="41">
        <v>13</v>
      </c>
      <c r="B19" s="40" t="s">
        <v>26</v>
      </c>
      <c r="C19" s="57">
        <v>12.43</v>
      </c>
      <c r="D19" s="127"/>
      <c r="E19" s="60">
        <f t="shared" si="0"/>
        <v>3.7</v>
      </c>
      <c r="F19" s="104"/>
      <c r="G19" s="77">
        <v>0.08</v>
      </c>
      <c r="H19" s="78"/>
      <c r="I19" s="62">
        <v>0.92</v>
      </c>
      <c r="J19" s="78"/>
      <c r="K19" s="60">
        <v>0.44</v>
      </c>
      <c r="L19" s="78"/>
      <c r="M19" s="66">
        <v>0.05</v>
      </c>
      <c r="N19" s="78"/>
      <c r="O19" s="60">
        <v>1.93</v>
      </c>
      <c r="P19" s="78"/>
      <c r="Q19" s="49" t="s">
        <v>4</v>
      </c>
      <c r="R19" s="80"/>
      <c r="S19" s="49" t="s">
        <v>4</v>
      </c>
      <c r="T19" s="67"/>
      <c r="U19" s="54" t="s">
        <v>4</v>
      </c>
      <c r="V19" s="51" t="s">
        <v>4</v>
      </c>
      <c r="W19" s="64">
        <v>19.5</v>
      </c>
      <c r="X19" s="67"/>
      <c r="Y19" s="123">
        <f t="shared" si="1"/>
        <v>19.5</v>
      </c>
      <c r="Z19" s="123">
        <v>19.5</v>
      </c>
    </row>
    <row r="20" spans="1:26" ht="12.75">
      <c r="A20" s="37">
        <v>14</v>
      </c>
      <c r="B20" s="38" t="s">
        <v>31</v>
      </c>
      <c r="C20" s="57">
        <v>12.43</v>
      </c>
      <c r="D20" s="125"/>
      <c r="E20" s="60">
        <f t="shared" si="0"/>
        <v>3.7200000000000006</v>
      </c>
      <c r="F20" s="67"/>
      <c r="G20" s="66">
        <v>0.06</v>
      </c>
      <c r="H20" s="56"/>
      <c r="I20" s="62">
        <v>0.92</v>
      </c>
      <c r="J20" s="56"/>
      <c r="K20" s="60">
        <v>0.44</v>
      </c>
      <c r="L20" s="56"/>
      <c r="M20" s="66">
        <v>0.05</v>
      </c>
      <c r="N20" s="67"/>
      <c r="O20" s="60">
        <v>1.93</v>
      </c>
      <c r="P20" s="121"/>
      <c r="Q20" s="52" t="s">
        <v>4</v>
      </c>
      <c r="R20" s="68"/>
      <c r="S20" s="52" t="s">
        <v>4</v>
      </c>
      <c r="T20" s="68"/>
      <c r="U20" s="52" t="s">
        <v>4</v>
      </c>
      <c r="V20" s="51" t="s">
        <v>4</v>
      </c>
      <c r="W20" s="64">
        <v>19.5</v>
      </c>
      <c r="X20" s="67"/>
      <c r="Y20" s="123">
        <f t="shared" si="1"/>
        <v>19.5</v>
      </c>
      <c r="Z20" s="123">
        <v>19.5</v>
      </c>
    </row>
    <row r="21" spans="1:26" ht="12.75">
      <c r="A21" s="41">
        <v>15</v>
      </c>
      <c r="B21" s="40" t="s">
        <v>32</v>
      </c>
      <c r="C21" s="57">
        <v>12.43</v>
      </c>
      <c r="D21" s="127"/>
      <c r="E21" s="60">
        <f t="shared" si="0"/>
        <v>3.7</v>
      </c>
      <c r="F21" s="104"/>
      <c r="G21" s="77">
        <v>0.08</v>
      </c>
      <c r="H21" s="78"/>
      <c r="I21" s="62">
        <v>0.92</v>
      </c>
      <c r="J21" s="78"/>
      <c r="K21" s="60">
        <v>0.44</v>
      </c>
      <c r="L21" s="78"/>
      <c r="M21" s="66">
        <v>0.05</v>
      </c>
      <c r="N21" s="78"/>
      <c r="O21" s="60">
        <v>1.93</v>
      </c>
      <c r="P21" s="78"/>
      <c r="Q21" s="49" t="s">
        <v>4</v>
      </c>
      <c r="R21" s="80"/>
      <c r="S21" s="49" t="s">
        <v>4</v>
      </c>
      <c r="T21" s="67"/>
      <c r="U21" s="54" t="s">
        <v>4</v>
      </c>
      <c r="V21" s="51" t="s">
        <v>4</v>
      </c>
      <c r="W21" s="64">
        <v>19.5</v>
      </c>
      <c r="X21" s="74"/>
      <c r="Y21" s="123">
        <f t="shared" si="1"/>
        <v>19.5</v>
      </c>
      <c r="Z21" s="123">
        <v>19.5</v>
      </c>
    </row>
    <row r="22" spans="1:26" ht="12.75">
      <c r="A22" s="37">
        <v>16</v>
      </c>
      <c r="B22" s="38" t="s">
        <v>37</v>
      </c>
      <c r="C22" s="57">
        <v>12.43</v>
      </c>
      <c r="D22" s="125"/>
      <c r="E22" s="60">
        <f t="shared" si="0"/>
        <v>3.74</v>
      </c>
      <c r="F22" s="67"/>
      <c r="G22" s="66">
        <v>0.04</v>
      </c>
      <c r="H22" s="56"/>
      <c r="I22" s="62">
        <v>0.92</v>
      </c>
      <c r="J22" s="56"/>
      <c r="K22" s="60">
        <v>0.44</v>
      </c>
      <c r="L22" s="56"/>
      <c r="M22" s="66">
        <v>0.05</v>
      </c>
      <c r="N22" s="67"/>
      <c r="O22" s="60">
        <v>1.93</v>
      </c>
      <c r="P22" s="121"/>
      <c r="Q22" s="49" t="s">
        <v>4</v>
      </c>
      <c r="R22" s="67"/>
      <c r="S22" s="49" t="s">
        <v>4</v>
      </c>
      <c r="T22" s="68"/>
      <c r="U22" s="49" t="s">
        <v>4</v>
      </c>
      <c r="V22" s="51" t="s">
        <v>4</v>
      </c>
      <c r="W22" s="64">
        <v>19.5</v>
      </c>
      <c r="X22" s="67"/>
      <c r="Y22" s="123">
        <f t="shared" si="1"/>
        <v>19.5</v>
      </c>
      <c r="Z22" s="123">
        <v>19.5</v>
      </c>
    </row>
    <row r="23" spans="1:26" ht="12.75">
      <c r="A23" s="41">
        <v>17</v>
      </c>
      <c r="B23" s="40" t="s">
        <v>39</v>
      </c>
      <c r="C23" s="57">
        <v>12.43</v>
      </c>
      <c r="D23" s="127"/>
      <c r="E23" s="60">
        <f t="shared" si="0"/>
        <v>3.71</v>
      </c>
      <c r="F23" s="131"/>
      <c r="G23" s="77">
        <v>0.07</v>
      </c>
      <c r="H23" s="78"/>
      <c r="I23" s="62">
        <v>0.92</v>
      </c>
      <c r="J23" s="78"/>
      <c r="K23" s="60">
        <v>0.44</v>
      </c>
      <c r="L23" s="78"/>
      <c r="M23" s="66">
        <v>0.05</v>
      </c>
      <c r="N23" s="78"/>
      <c r="O23" s="60">
        <v>1.93</v>
      </c>
      <c r="P23" s="78"/>
      <c r="Q23" s="49" t="s">
        <v>4</v>
      </c>
      <c r="R23" s="80"/>
      <c r="S23" s="49" t="s">
        <v>4</v>
      </c>
      <c r="T23" s="67"/>
      <c r="U23" s="54" t="s">
        <v>4</v>
      </c>
      <c r="V23" s="51" t="s">
        <v>4</v>
      </c>
      <c r="W23" s="64">
        <v>19.5</v>
      </c>
      <c r="X23" s="74"/>
      <c r="Y23" s="123">
        <f t="shared" si="1"/>
        <v>19.5</v>
      </c>
      <c r="Z23" s="123">
        <v>19.5</v>
      </c>
    </row>
    <row r="24" spans="1:26" ht="12.75">
      <c r="A24" s="41">
        <v>18</v>
      </c>
      <c r="B24" s="40" t="s">
        <v>40</v>
      </c>
      <c r="C24" s="57">
        <v>12.43</v>
      </c>
      <c r="D24" s="127"/>
      <c r="E24" s="60">
        <f t="shared" si="0"/>
        <v>3.71</v>
      </c>
      <c r="F24" s="131"/>
      <c r="G24" s="77">
        <v>0.07</v>
      </c>
      <c r="H24" s="78"/>
      <c r="I24" s="62">
        <v>0.92</v>
      </c>
      <c r="J24" s="78"/>
      <c r="K24" s="60">
        <v>0.44</v>
      </c>
      <c r="L24" s="78"/>
      <c r="M24" s="66">
        <v>0.05</v>
      </c>
      <c r="N24" s="78"/>
      <c r="O24" s="60">
        <v>1.93</v>
      </c>
      <c r="P24" s="78"/>
      <c r="Q24" s="52" t="s">
        <v>4</v>
      </c>
      <c r="R24" s="78"/>
      <c r="S24" s="52" t="s">
        <v>4</v>
      </c>
      <c r="T24" s="68"/>
      <c r="U24" s="50" t="s">
        <v>4</v>
      </c>
      <c r="V24" s="51" t="s">
        <v>4</v>
      </c>
      <c r="W24" s="64">
        <v>19.5</v>
      </c>
      <c r="X24" s="67"/>
      <c r="Y24" s="123">
        <f t="shared" si="1"/>
        <v>19.5</v>
      </c>
      <c r="Z24" s="123">
        <v>19.5</v>
      </c>
    </row>
    <row r="25" spans="1:26" ht="12.75">
      <c r="A25" s="41">
        <v>19</v>
      </c>
      <c r="B25" s="38" t="s">
        <v>41</v>
      </c>
      <c r="C25" s="57">
        <v>12.43</v>
      </c>
      <c r="D25" s="125"/>
      <c r="E25" s="60">
        <f t="shared" si="0"/>
        <v>3.71</v>
      </c>
      <c r="F25" s="56"/>
      <c r="G25" s="66">
        <v>0.07</v>
      </c>
      <c r="H25" s="80"/>
      <c r="I25" s="62">
        <v>0.92</v>
      </c>
      <c r="J25" s="80"/>
      <c r="K25" s="60">
        <v>0.44</v>
      </c>
      <c r="L25" s="80"/>
      <c r="M25" s="66">
        <v>0.05</v>
      </c>
      <c r="N25" s="80"/>
      <c r="O25" s="60">
        <v>1.93</v>
      </c>
      <c r="P25" s="80"/>
      <c r="Q25" s="49" t="s">
        <v>4</v>
      </c>
      <c r="R25" s="80"/>
      <c r="S25" s="49" t="s">
        <v>4</v>
      </c>
      <c r="T25" s="68"/>
      <c r="U25" s="50" t="s">
        <v>4</v>
      </c>
      <c r="V25" s="55" t="s">
        <v>4</v>
      </c>
      <c r="W25" s="64">
        <v>19.5</v>
      </c>
      <c r="X25" s="67"/>
      <c r="Y25" s="123">
        <f t="shared" si="1"/>
        <v>19.5</v>
      </c>
      <c r="Z25" s="123">
        <v>19.5</v>
      </c>
    </row>
    <row r="26" spans="1:26" ht="12.75">
      <c r="A26" s="37">
        <v>20</v>
      </c>
      <c r="B26" s="40" t="s">
        <v>10</v>
      </c>
      <c r="C26" s="57">
        <v>12.73</v>
      </c>
      <c r="D26" s="125"/>
      <c r="E26" s="60">
        <f>Z26-C26-G26-I26-K26-O26-Q26-S26</f>
        <v>3.47</v>
      </c>
      <c r="F26" s="56"/>
      <c r="G26" s="66">
        <v>0.03</v>
      </c>
      <c r="H26" s="56"/>
      <c r="I26" s="62">
        <v>0.92</v>
      </c>
      <c r="J26" s="56"/>
      <c r="K26" s="60">
        <v>0.44</v>
      </c>
      <c r="L26" s="56"/>
      <c r="M26" s="66">
        <v>0.05</v>
      </c>
      <c r="N26" s="67"/>
      <c r="O26" s="60">
        <v>1.93</v>
      </c>
      <c r="P26" s="121"/>
      <c r="Q26" s="66">
        <v>3.4</v>
      </c>
      <c r="R26" s="68"/>
      <c r="S26" s="66">
        <v>0.12</v>
      </c>
      <c r="T26" s="68"/>
      <c r="U26" s="57" t="s">
        <v>4</v>
      </c>
      <c r="V26" s="51" t="s">
        <v>4</v>
      </c>
      <c r="W26" s="69">
        <v>23.04</v>
      </c>
      <c r="X26" s="67"/>
      <c r="Y26" s="123">
        <f>C26+G26+I26+K26+E26+O26+Q26+S26</f>
        <v>23.04</v>
      </c>
      <c r="Z26" s="123">
        <v>23.04</v>
      </c>
    </row>
    <row r="27" spans="1:26" ht="12.75">
      <c r="A27" s="41">
        <v>21</v>
      </c>
      <c r="B27" s="40" t="s">
        <v>14</v>
      </c>
      <c r="C27" s="57">
        <v>12.73</v>
      </c>
      <c r="D27" s="127"/>
      <c r="E27" s="60">
        <f>Z27-C27-G27-I27-K27-O27-Q27-S27</f>
        <v>3.47</v>
      </c>
      <c r="F27" s="104"/>
      <c r="G27" s="77">
        <v>0.03</v>
      </c>
      <c r="H27" s="78"/>
      <c r="I27" s="62">
        <v>0.92</v>
      </c>
      <c r="J27" s="78"/>
      <c r="K27" s="60">
        <v>0.44</v>
      </c>
      <c r="L27" s="78"/>
      <c r="M27" s="66">
        <v>0.05</v>
      </c>
      <c r="N27" s="78"/>
      <c r="O27" s="60">
        <v>1.93</v>
      </c>
      <c r="P27" s="78"/>
      <c r="Q27" s="66">
        <v>3.4</v>
      </c>
      <c r="R27" s="67"/>
      <c r="S27" s="81">
        <v>0.12</v>
      </c>
      <c r="T27" s="67"/>
      <c r="U27" s="54" t="s">
        <v>4</v>
      </c>
      <c r="V27" s="51" t="s">
        <v>4</v>
      </c>
      <c r="W27" s="69">
        <v>23.04</v>
      </c>
      <c r="X27" s="104"/>
      <c r="Y27" s="123">
        <f>C27+G27+I27+K27+E27+O27+Q27+S27</f>
        <v>23.04</v>
      </c>
      <c r="Z27" s="123">
        <v>23.04</v>
      </c>
    </row>
    <row r="28" spans="1:26" ht="12.75">
      <c r="A28" s="41">
        <v>22</v>
      </c>
      <c r="B28" s="40" t="s">
        <v>18</v>
      </c>
      <c r="C28" s="57">
        <v>12.73</v>
      </c>
      <c r="D28" s="127"/>
      <c r="E28" s="60">
        <f aca="true" t="shared" si="2" ref="E28:E40">Z28-C28-G28-I28-K28-O28-Q28-S28</f>
        <v>3.4299999999999993</v>
      </c>
      <c r="F28" s="104"/>
      <c r="G28" s="77">
        <v>0.07</v>
      </c>
      <c r="H28" s="78"/>
      <c r="I28" s="62">
        <v>0.92</v>
      </c>
      <c r="J28" s="78"/>
      <c r="K28" s="60">
        <v>0.44</v>
      </c>
      <c r="L28" s="78"/>
      <c r="M28" s="66">
        <v>0.05</v>
      </c>
      <c r="N28" s="78"/>
      <c r="O28" s="60">
        <v>1.93</v>
      </c>
      <c r="P28" s="78"/>
      <c r="Q28" s="66">
        <v>3.4</v>
      </c>
      <c r="R28" s="74"/>
      <c r="S28" s="73">
        <v>0.12</v>
      </c>
      <c r="T28" s="70"/>
      <c r="U28" s="54" t="s">
        <v>4</v>
      </c>
      <c r="V28" s="51" t="s">
        <v>4</v>
      </c>
      <c r="W28" s="69">
        <v>23.04</v>
      </c>
      <c r="X28" s="67"/>
      <c r="Y28" s="123">
        <f aca="true" t="shared" si="3" ref="Y28:Y40">C28+G28+I28+K28+E28+O28+Q28+S28</f>
        <v>23.04</v>
      </c>
      <c r="Z28" s="123">
        <v>23.04</v>
      </c>
    </row>
    <row r="29" spans="1:26" ht="12.75">
      <c r="A29" s="41">
        <v>23</v>
      </c>
      <c r="B29" s="40" t="s">
        <v>19</v>
      </c>
      <c r="C29" s="57">
        <v>12.73</v>
      </c>
      <c r="D29" s="127">
        <v>18.99</v>
      </c>
      <c r="E29" s="60">
        <f t="shared" si="2"/>
        <v>3.47</v>
      </c>
      <c r="F29" s="67">
        <f>X29-D29-H29-J29-L29-P29-R29-T29</f>
        <v>5.370000000000003</v>
      </c>
      <c r="G29" s="77">
        <v>0.03</v>
      </c>
      <c r="H29" s="78">
        <v>0.04</v>
      </c>
      <c r="I29" s="62">
        <v>0.92</v>
      </c>
      <c r="J29" s="78">
        <v>1.37</v>
      </c>
      <c r="K29" s="60">
        <v>0.44</v>
      </c>
      <c r="L29" s="78">
        <v>0.64</v>
      </c>
      <c r="M29" s="66">
        <v>0.05</v>
      </c>
      <c r="N29" s="78">
        <v>0.08</v>
      </c>
      <c r="O29" s="60">
        <v>1.93</v>
      </c>
      <c r="P29" s="78">
        <v>2.89</v>
      </c>
      <c r="Q29" s="66">
        <v>3.4</v>
      </c>
      <c r="R29" s="67">
        <v>5.08</v>
      </c>
      <c r="S29" s="81">
        <v>0.12</v>
      </c>
      <c r="T29" s="67">
        <v>0.18</v>
      </c>
      <c r="U29" s="54" t="s">
        <v>4</v>
      </c>
      <c r="V29" s="51" t="s">
        <v>4</v>
      </c>
      <c r="W29" s="69">
        <v>23.04</v>
      </c>
      <c r="X29" s="67">
        <v>34.56</v>
      </c>
      <c r="Y29" s="123">
        <f t="shared" si="3"/>
        <v>23.04</v>
      </c>
      <c r="Z29" s="123">
        <v>23.04</v>
      </c>
    </row>
    <row r="30" spans="1:26" ht="12.75">
      <c r="A30" s="41">
        <v>24</v>
      </c>
      <c r="B30" s="40" t="s">
        <v>21</v>
      </c>
      <c r="C30" s="57">
        <v>12.73</v>
      </c>
      <c r="D30" s="127"/>
      <c r="E30" s="60">
        <f t="shared" si="2"/>
        <v>3.4600000000000004</v>
      </c>
      <c r="F30" s="104"/>
      <c r="G30" s="77">
        <v>0.04</v>
      </c>
      <c r="H30" s="78"/>
      <c r="I30" s="62">
        <v>0.92</v>
      </c>
      <c r="J30" s="78"/>
      <c r="K30" s="60">
        <v>0.44</v>
      </c>
      <c r="L30" s="78"/>
      <c r="M30" s="66">
        <v>0.05</v>
      </c>
      <c r="N30" s="78"/>
      <c r="O30" s="60">
        <v>1.93</v>
      </c>
      <c r="P30" s="78"/>
      <c r="Q30" s="66">
        <v>3.4</v>
      </c>
      <c r="R30" s="67"/>
      <c r="S30" s="81">
        <v>0.12</v>
      </c>
      <c r="T30" s="67"/>
      <c r="U30" s="54" t="s">
        <v>4</v>
      </c>
      <c r="V30" s="51" t="s">
        <v>4</v>
      </c>
      <c r="W30" s="69">
        <v>23.04</v>
      </c>
      <c r="X30" s="67"/>
      <c r="Y30" s="123">
        <f t="shared" si="3"/>
        <v>23.04</v>
      </c>
      <c r="Z30" s="123">
        <v>23.04</v>
      </c>
    </row>
    <row r="31" spans="1:27" ht="12.75">
      <c r="A31" s="41">
        <v>25</v>
      </c>
      <c r="B31" s="40" t="s">
        <v>22</v>
      </c>
      <c r="C31" s="57">
        <v>12.73</v>
      </c>
      <c r="D31" s="127">
        <v>18.99</v>
      </c>
      <c r="E31" s="60">
        <f t="shared" si="2"/>
        <v>3.4600000000000004</v>
      </c>
      <c r="F31" s="67">
        <f>X31-D31-H31-J31-L31-P31-R31-T31</f>
        <v>5.350000000000003</v>
      </c>
      <c r="G31" s="77">
        <v>0.04</v>
      </c>
      <c r="H31" s="78">
        <v>0.06</v>
      </c>
      <c r="I31" s="62">
        <v>0.92</v>
      </c>
      <c r="J31" s="78">
        <v>1.37</v>
      </c>
      <c r="K31" s="60">
        <v>0.44</v>
      </c>
      <c r="L31" s="78">
        <v>0.64</v>
      </c>
      <c r="M31" s="66">
        <v>0.05</v>
      </c>
      <c r="N31" s="78">
        <v>0.08</v>
      </c>
      <c r="O31" s="60">
        <v>1.93</v>
      </c>
      <c r="P31" s="78">
        <v>2.89</v>
      </c>
      <c r="Q31" s="66">
        <v>3.4</v>
      </c>
      <c r="R31" s="67">
        <v>5.08</v>
      </c>
      <c r="S31" s="81">
        <v>0.12</v>
      </c>
      <c r="T31" s="67">
        <v>0.18</v>
      </c>
      <c r="U31" s="54" t="s">
        <v>4</v>
      </c>
      <c r="V31" s="51" t="s">
        <v>4</v>
      </c>
      <c r="W31" s="69">
        <v>23.04</v>
      </c>
      <c r="X31" s="67">
        <v>34.56</v>
      </c>
      <c r="Y31" s="123">
        <f t="shared" si="3"/>
        <v>23.04</v>
      </c>
      <c r="Z31" s="123">
        <v>23.04</v>
      </c>
      <c r="AA31" s="122"/>
    </row>
    <row r="32" spans="1:26" ht="12.75">
      <c r="A32" s="41">
        <v>26</v>
      </c>
      <c r="B32" s="40" t="s">
        <v>23</v>
      </c>
      <c r="C32" s="57">
        <v>12.73</v>
      </c>
      <c r="D32" s="127">
        <v>18.99</v>
      </c>
      <c r="E32" s="60">
        <f t="shared" si="2"/>
        <v>3.47</v>
      </c>
      <c r="F32" s="67">
        <f>X32-D32-H32-J32-L32-P32-R32-T32</f>
        <v>5.370000000000003</v>
      </c>
      <c r="G32" s="77">
        <v>0.03</v>
      </c>
      <c r="H32" s="78">
        <v>0.04</v>
      </c>
      <c r="I32" s="62">
        <v>0.92</v>
      </c>
      <c r="J32" s="78">
        <v>1.37</v>
      </c>
      <c r="K32" s="60">
        <v>0.44</v>
      </c>
      <c r="L32" s="78">
        <v>0.64</v>
      </c>
      <c r="M32" s="66">
        <v>0.05</v>
      </c>
      <c r="N32" s="78">
        <v>0.08</v>
      </c>
      <c r="O32" s="60">
        <v>1.93</v>
      </c>
      <c r="P32" s="78">
        <v>2.89</v>
      </c>
      <c r="Q32" s="66">
        <v>3.4</v>
      </c>
      <c r="R32" s="74">
        <v>5.08</v>
      </c>
      <c r="S32" s="73">
        <v>0.12</v>
      </c>
      <c r="T32" s="70">
        <v>0.18</v>
      </c>
      <c r="U32" s="54" t="s">
        <v>4</v>
      </c>
      <c r="V32" s="51" t="s">
        <v>4</v>
      </c>
      <c r="W32" s="69">
        <v>23.04</v>
      </c>
      <c r="X32" s="67">
        <v>34.56</v>
      </c>
      <c r="Y32" s="123">
        <f t="shared" si="3"/>
        <v>23.04</v>
      </c>
      <c r="Z32" s="123">
        <v>23.04</v>
      </c>
    </row>
    <row r="33" spans="1:26" ht="12.75">
      <c r="A33" s="41">
        <v>27</v>
      </c>
      <c r="B33" s="40" t="s">
        <v>24</v>
      </c>
      <c r="C33" s="57">
        <v>12.73</v>
      </c>
      <c r="D33" s="127">
        <v>18.99</v>
      </c>
      <c r="E33" s="60">
        <f t="shared" si="2"/>
        <v>3.48</v>
      </c>
      <c r="F33" s="67">
        <f>X33-D33-H33-J33-L33-P33-R33-T33</f>
        <v>5.380000000000004</v>
      </c>
      <c r="G33" s="77">
        <v>0.02</v>
      </c>
      <c r="H33" s="78">
        <v>0.03</v>
      </c>
      <c r="I33" s="62">
        <v>0.92</v>
      </c>
      <c r="J33" s="78">
        <v>1.37</v>
      </c>
      <c r="K33" s="60">
        <v>0.44</v>
      </c>
      <c r="L33" s="78">
        <v>0.64</v>
      </c>
      <c r="M33" s="66">
        <v>0.05</v>
      </c>
      <c r="N33" s="78">
        <v>0.08</v>
      </c>
      <c r="O33" s="60">
        <v>1.93</v>
      </c>
      <c r="P33" s="78">
        <v>2.89</v>
      </c>
      <c r="Q33" s="66">
        <v>3.4</v>
      </c>
      <c r="R33" s="67">
        <v>5.08</v>
      </c>
      <c r="S33" s="81">
        <v>0.12</v>
      </c>
      <c r="T33" s="67">
        <v>0.18</v>
      </c>
      <c r="U33" s="54" t="s">
        <v>4</v>
      </c>
      <c r="V33" s="51" t="s">
        <v>4</v>
      </c>
      <c r="W33" s="69">
        <v>23.04</v>
      </c>
      <c r="X33" s="67">
        <v>34.56</v>
      </c>
      <c r="Y33" s="123">
        <f t="shared" si="3"/>
        <v>23.04</v>
      </c>
      <c r="Z33" s="123">
        <v>23.04</v>
      </c>
    </row>
    <row r="34" spans="1:26" ht="12.75">
      <c r="A34" s="41">
        <v>28</v>
      </c>
      <c r="B34" s="40" t="s">
        <v>27</v>
      </c>
      <c r="C34" s="57">
        <v>12.73</v>
      </c>
      <c r="D34" s="127"/>
      <c r="E34" s="60">
        <f t="shared" si="2"/>
        <v>3.4299999999999993</v>
      </c>
      <c r="F34" s="104"/>
      <c r="G34" s="77">
        <v>0.07</v>
      </c>
      <c r="H34" s="78"/>
      <c r="I34" s="62">
        <v>0.92</v>
      </c>
      <c r="J34" s="78"/>
      <c r="K34" s="60">
        <v>0.44</v>
      </c>
      <c r="L34" s="78"/>
      <c r="M34" s="66">
        <v>0.05</v>
      </c>
      <c r="N34" s="78"/>
      <c r="O34" s="60">
        <v>1.93</v>
      </c>
      <c r="P34" s="78"/>
      <c r="Q34" s="66">
        <v>3.4</v>
      </c>
      <c r="R34" s="74"/>
      <c r="S34" s="73">
        <v>0.12</v>
      </c>
      <c r="T34" s="70"/>
      <c r="U34" s="54" t="s">
        <v>4</v>
      </c>
      <c r="V34" s="51" t="s">
        <v>4</v>
      </c>
      <c r="W34" s="69">
        <v>23.04</v>
      </c>
      <c r="X34" s="67"/>
      <c r="Y34" s="123">
        <f t="shared" si="3"/>
        <v>23.04</v>
      </c>
      <c r="Z34" s="123">
        <v>23.04</v>
      </c>
    </row>
    <row r="35" spans="1:26" ht="12.75">
      <c r="A35" s="37">
        <v>29</v>
      </c>
      <c r="B35" s="38" t="s">
        <v>29</v>
      </c>
      <c r="C35" s="57">
        <v>12.73</v>
      </c>
      <c r="D35" s="125"/>
      <c r="E35" s="60">
        <f t="shared" si="2"/>
        <v>3.449999999999999</v>
      </c>
      <c r="F35" s="67"/>
      <c r="G35" s="66">
        <v>0.05</v>
      </c>
      <c r="H35" s="56"/>
      <c r="I35" s="62">
        <v>0.92</v>
      </c>
      <c r="J35" s="56"/>
      <c r="K35" s="60">
        <v>0.44</v>
      </c>
      <c r="L35" s="67"/>
      <c r="M35" s="66">
        <v>0.05</v>
      </c>
      <c r="N35" s="67">
        <v>0.08</v>
      </c>
      <c r="O35" s="60">
        <v>1.93</v>
      </c>
      <c r="P35" s="67"/>
      <c r="Q35" s="66">
        <v>3.4</v>
      </c>
      <c r="R35" s="68"/>
      <c r="S35" s="66">
        <v>0.12</v>
      </c>
      <c r="T35" s="67"/>
      <c r="U35" s="52" t="s">
        <v>4</v>
      </c>
      <c r="V35" s="51" t="s">
        <v>4</v>
      </c>
      <c r="W35" s="69">
        <v>23.04</v>
      </c>
      <c r="X35" s="67"/>
      <c r="Y35" s="123">
        <f t="shared" si="3"/>
        <v>23.04</v>
      </c>
      <c r="Z35" s="123">
        <v>23.04</v>
      </c>
    </row>
    <row r="36" spans="1:26" ht="12.75">
      <c r="A36" s="41">
        <v>30</v>
      </c>
      <c r="B36" s="40" t="s">
        <v>30</v>
      </c>
      <c r="C36" s="57">
        <v>12.73</v>
      </c>
      <c r="D36" s="127"/>
      <c r="E36" s="60">
        <f t="shared" si="2"/>
        <v>3.449999999999999</v>
      </c>
      <c r="F36" s="104"/>
      <c r="G36" s="77">
        <v>0.05</v>
      </c>
      <c r="H36" s="78"/>
      <c r="I36" s="62">
        <v>0.92</v>
      </c>
      <c r="J36" s="78"/>
      <c r="K36" s="60">
        <v>0.44</v>
      </c>
      <c r="L36" s="78"/>
      <c r="M36" s="66">
        <v>0.05</v>
      </c>
      <c r="N36" s="78"/>
      <c r="O36" s="60">
        <v>1.93</v>
      </c>
      <c r="P36" s="78"/>
      <c r="Q36" s="66">
        <v>3.4</v>
      </c>
      <c r="R36" s="65"/>
      <c r="S36" s="82">
        <v>0.12</v>
      </c>
      <c r="T36" s="65"/>
      <c r="U36" s="54" t="s">
        <v>4</v>
      </c>
      <c r="V36" s="51" t="s">
        <v>4</v>
      </c>
      <c r="W36" s="69">
        <v>23.04</v>
      </c>
      <c r="X36" s="67"/>
      <c r="Y36" s="123">
        <f t="shared" si="3"/>
        <v>23.04</v>
      </c>
      <c r="Z36" s="123">
        <v>23.04</v>
      </c>
    </row>
    <row r="37" spans="1:26" ht="12.75">
      <c r="A37" s="41">
        <v>31</v>
      </c>
      <c r="B37" s="40" t="s">
        <v>33</v>
      </c>
      <c r="C37" s="57">
        <v>12.73</v>
      </c>
      <c r="D37" s="127"/>
      <c r="E37" s="60">
        <f t="shared" si="2"/>
        <v>3.4299999999999993</v>
      </c>
      <c r="F37" s="104"/>
      <c r="G37" s="77">
        <v>0.07</v>
      </c>
      <c r="H37" s="78"/>
      <c r="I37" s="62">
        <v>0.92</v>
      </c>
      <c r="J37" s="78"/>
      <c r="K37" s="60">
        <v>0.44</v>
      </c>
      <c r="L37" s="78"/>
      <c r="M37" s="66">
        <v>0.05</v>
      </c>
      <c r="N37" s="78"/>
      <c r="O37" s="60">
        <v>1.93</v>
      </c>
      <c r="P37" s="78"/>
      <c r="Q37" s="66">
        <v>3.4</v>
      </c>
      <c r="R37" s="74"/>
      <c r="S37" s="73">
        <v>0.12</v>
      </c>
      <c r="T37" s="70"/>
      <c r="U37" s="54" t="s">
        <v>4</v>
      </c>
      <c r="V37" s="51" t="s">
        <v>4</v>
      </c>
      <c r="W37" s="69">
        <v>23.04</v>
      </c>
      <c r="X37" s="67"/>
      <c r="Y37" s="123">
        <f t="shared" si="3"/>
        <v>23.04</v>
      </c>
      <c r="Z37" s="123">
        <v>23.04</v>
      </c>
    </row>
    <row r="38" spans="1:26" ht="12.75">
      <c r="A38" s="41">
        <v>32</v>
      </c>
      <c r="B38" s="40" t="s">
        <v>35</v>
      </c>
      <c r="C38" s="57">
        <v>12.73</v>
      </c>
      <c r="D38" s="127"/>
      <c r="E38" s="60">
        <f t="shared" si="2"/>
        <v>3.439999999999999</v>
      </c>
      <c r="F38" s="67"/>
      <c r="G38" s="77">
        <v>0.06</v>
      </c>
      <c r="H38" s="78"/>
      <c r="I38" s="62">
        <v>0.92</v>
      </c>
      <c r="J38" s="78"/>
      <c r="K38" s="60">
        <v>0.44</v>
      </c>
      <c r="L38" s="78"/>
      <c r="M38" s="66">
        <v>0.05</v>
      </c>
      <c r="N38" s="78"/>
      <c r="O38" s="60">
        <v>1.93</v>
      </c>
      <c r="P38" s="78"/>
      <c r="Q38" s="66">
        <v>3.4</v>
      </c>
      <c r="R38" s="67"/>
      <c r="S38" s="81">
        <v>0.12</v>
      </c>
      <c r="T38" s="67"/>
      <c r="U38" s="54" t="s">
        <v>4</v>
      </c>
      <c r="V38" s="51" t="s">
        <v>4</v>
      </c>
      <c r="W38" s="69">
        <v>23.04</v>
      </c>
      <c r="X38" s="67"/>
      <c r="Y38" s="123">
        <f t="shared" si="3"/>
        <v>23.04</v>
      </c>
      <c r="Z38" s="123">
        <v>23.04</v>
      </c>
    </row>
    <row r="39" spans="1:26" ht="12.75">
      <c r="A39" s="37">
        <v>33</v>
      </c>
      <c r="B39" s="38" t="s">
        <v>36</v>
      </c>
      <c r="C39" s="57">
        <v>12.73</v>
      </c>
      <c r="D39" s="125"/>
      <c r="E39" s="60">
        <f t="shared" si="2"/>
        <v>3.449999999999999</v>
      </c>
      <c r="F39" s="67"/>
      <c r="G39" s="66">
        <v>0.05</v>
      </c>
      <c r="H39" s="56"/>
      <c r="I39" s="62">
        <v>0.92</v>
      </c>
      <c r="J39" s="56"/>
      <c r="K39" s="60">
        <v>0.44</v>
      </c>
      <c r="L39" s="56"/>
      <c r="M39" s="66">
        <v>0.05</v>
      </c>
      <c r="N39" s="67"/>
      <c r="O39" s="60">
        <v>1.93</v>
      </c>
      <c r="P39" s="121"/>
      <c r="Q39" s="66">
        <v>3.4</v>
      </c>
      <c r="R39" s="68"/>
      <c r="S39" s="66">
        <v>0.12</v>
      </c>
      <c r="T39" s="68"/>
      <c r="U39" s="52" t="s">
        <v>4</v>
      </c>
      <c r="V39" s="51" t="s">
        <v>4</v>
      </c>
      <c r="W39" s="69">
        <v>23.04</v>
      </c>
      <c r="X39" s="67"/>
      <c r="Y39" s="123">
        <f t="shared" si="3"/>
        <v>23.04</v>
      </c>
      <c r="Z39" s="123">
        <v>23.04</v>
      </c>
    </row>
    <row r="40" spans="1:26" ht="13.5" thickBot="1">
      <c r="A40" s="93">
        <v>34</v>
      </c>
      <c r="B40" s="93" t="s">
        <v>38</v>
      </c>
      <c r="C40" s="130">
        <v>12.73</v>
      </c>
      <c r="D40" s="128"/>
      <c r="E40" s="83">
        <f t="shared" si="2"/>
        <v>3.39</v>
      </c>
      <c r="F40" s="132"/>
      <c r="G40" s="95">
        <v>0.11</v>
      </c>
      <c r="H40" s="98"/>
      <c r="I40" s="99">
        <v>0.92</v>
      </c>
      <c r="J40" s="98"/>
      <c r="K40" s="83">
        <v>0.44</v>
      </c>
      <c r="L40" s="98"/>
      <c r="M40" s="95">
        <v>0.05</v>
      </c>
      <c r="N40" s="98"/>
      <c r="O40" s="83">
        <v>1.93</v>
      </c>
      <c r="P40" s="98"/>
      <c r="Q40" s="95">
        <v>3.4</v>
      </c>
      <c r="R40" s="101"/>
      <c r="S40" s="100">
        <v>0.12</v>
      </c>
      <c r="T40" s="97"/>
      <c r="U40" s="102" t="s">
        <v>4</v>
      </c>
      <c r="V40" s="103" t="s">
        <v>4</v>
      </c>
      <c r="W40" s="118">
        <v>23.04</v>
      </c>
      <c r="X40" s="101"/>
      <c r="Y40" s="123">
        <f t="shared" si="3"/>
        <v>23.04</v>
      </c>
      <c r="Z40" s="123">
        <v>23.04</v>
      </c>
    </row>
    <row r="41" spans="1:29" ht="12.75">
      <c r="A41" s="9"/>
      <c r="B41" s="9"/>
      <c r="C41" s="39"/>
      <c r="D41" s="42"/>
      <c r="E41" s="39"/>
      <c r="F41" s="42"/>
      <c r="G41" s="39"/>
      <c r="H41" s="42"/>
      <c r="I41" s="42"/>
      <c r="J41" s="42"/>
      <c r="K41" s="39"/>
      <c r="L41" s="42"/>
      <c r="M41" s="39"/>
      <c r="N41" s="39"/>
      <c r="O41" s="42"/>
      <c r="P41" s="16"/>
      <c r="Q41" s="43"/>
      <c r="R41" s="39"/>
      <c r="S41" s="43"/>
      <c r="T41" s="39"/>
      <c r="U41" s="43"/>
      <c r="V41" s="44"/>
      <c r="W41" s="45"/>
      <c r="X41" s="45"/>
      <c r="Y41" s="17"/>
      <c r="Z41" s="17"/>
      <c r="AC41" t="s">
        <v>73</v>
      </c>
    </row>
    <row r="42" spans="1:24" ht="12.75">
      <c r="A42" s="17"/>
      <c r="B42" s="17" t="s">
        <v>2</v>
      </c>
      <c r="C42" s="17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 t="s">
        <v>80</v>
      </c>
      <c r="S42" s="17"/>
      <c r="T42" s="17"/>
      <c r="U42" s="17"/>
      <c r="V42" s="17"/>
      <c r="W42" s="17"/>
      <c r="X42" s="17"/>
    </row>
    <row r="43" spans="1:24" ht="12.75">
      <c r="A43" s="17"/>
      <c r="B43" s="17"/>
      <c r="C43" s="17"/>
      <c r="D43" s="18"/>
      <c r="E43" s="18"/>
      <c r="F43" s="18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2.75">
      <c r="A44" s="17"/>
      <c r="B44" s="17" t="s">
        <v>3</v>
      </c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 t="s">
        <v>67</v>
      </c>
      <c r="S44" s="17"/>
      <c r="T44" s="17"/>
      <c r="U44" s="17"/>
      <c r="V44" s="17"/>
      <c r="W44" s="17"/>
      <c r="X44" s="17"/>
    </row>
    <row r="45" spans="1:24" ht="12.75">
      <c r="A45" s="17"/>
      <c r="B45" s="17"/>
      <c r="C45" s="17"/>
      <c r="D45" s="18"/>
      <c r="E45" s="18"/>
      <c r="F45" s="1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2.75">
      <c r="A46" s="17"/>
      <c r="B46" s="17"/>
      <c r="C46" s="17"/>
      <c r="D46" s="18"/>
      <c r="E46" s="18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9" spans="1:24" ht="15.75">
      <c r="A49" s="135" t="s">
        <v>79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</row>
    <row r="50" spans="1:23" ht="13.5" thickBot="1">
      <c r="A50" s="3"/>
      <c r="J50" s="1"/>
      <c r="O50" s="2"/>
      <c r="S50" s="4"/>
      <c r="T50" s="4"/>
      <c r="U50" s="4"/>
      <c r="V50" s="4"/>
      <c r="W50" s="4"/>
    </row>
    <row r="51" spans="1:24" ht="12.75">
      <c r="A51" s="19" t="s">
        <v>0</v>
      </c>
      <c r="B51" s="6"/>
      <c r="C51" s="136" t="s">
        <v>71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8"/>
      <c r="W51" s="139" t="s">
        <v>58</v>
      </c>
      <c r="X51" s="140"/>
    </row>
    <row r="52" spans="1:24" ht="12.75">
      <c r="A52" s="10" t="s">
        <v>1</v>
      </c>
      <c r="B52" s="7" t="s">
        <v>43</v>
      </c>
      <c r="C52" s="20" t="s">
        <v>70</v>
      </c>
      <c r="D52" s="8"/>
      <c r="E52" s="9" t="s">
        <v>64</v>
      </c>
      <c r="F52" s="9"/>
      <c r="G52" s="20" t="s">
        <v>74</v>
      </c>
      <c r="H52" s="8"/>
      <c r="I52" s="20" t="s">
        <v>63</v>
      </c>
      <c r="J52" s="8"/>
      <c r="K52" s="20" t="s">
        <v>63</v>
      </c>
      <c r="L52" s="8"/>
      <c r="M52" s="20" t="s">
        <v>59</v>
      </c>
      <c r="N52" s="8"/>
      <c r="O52" s="20" t="s">
        <v>70</v>
      </c>
      <c r="P52" s="9"/>
      <c r="Q52" s="21" t="s">
        <v>60</v>
      </c>
      <c r="R52" s="9"/>
      <c r="S52" s="21" t="s">
        <v>51</v>
      </c>
      <c r="T52" s="9"/>
      <c r="U52" s="22" t="s">
        <v>52</v>
      </c>
      <c r="V52" s="23" t="s">
        <v>57</v>
      </c>
      <c r="W52" s="141"/>
      <c r="X52" s="142"/>
    </row>
    <row r="53" spans="1:24" ht="13.5" thickBot="1">
      <c r="A53" s="10"/>
      <c r="B53" s="11"/>
      <c r="C53" s="24" t="s">
        <v>62</v>
      </c>
      <c r="D53" s="25"/>
      <c r="E53" s="26" t="s">
        <v>65</v>
      </c>
      <c r="F53" s="26"/>
      <c r="G53" s="145" t="s">
        <v>75</v>
      </c>
      <c r="H53" s="146"/>
      <c r="I53" s="28" t="s">
        <v>47</v>
      </c>
      <c r="J53" s="27"/>
      <c r="K53" s="28" t="s">
        <v>61</v>
      </c>
      <c r="L53" s="27"/>
      <c r="M53" s="28" t="s">
        <v>46</v>
      </c>
      <c r="N53" s="12"/>
      <c r="O53" s="24" t="s">
        <v>48</v>
      </c>
      <c r="P53" s="13"/>
      <c r="Q53" s="28" t="s">
        <v>49</v>
      </c>
      <c r="R53" s="13"/>
      <c r="S53" s="28" t="s">
        <v>50</v>
      </c>
      <c r="T53" s="13"/>
      <c r="U53" s="22" t="s">
        <v>53</v>
      </c>
      <c r="V53" s="23" t="s">
        <v>55</v>
      </c>
      <c r="W53" s="143"/>
      <c r="X53" s="144"/>
    </row>
    <row r="54" spans="1:24" ht="13.5" thickBot="1">
      <c r="A54" s="14"/>
      <c r="B54" s="15"/>
      <c r="C54" s="29" t="s">
        <v>44</v>
      </c>
      <c r="D54" s="30" t="s">
        <v>45</v>
      </c>
      <c r="E54" s="29" t="s">
        <v>44</v>
      </c>
      <c r="F54" s="30" t="s">
        <v>45</v>
      </c>
      <c r="G54" s="29" t="s">
        <v>44</v>
      </c>
      <c r="H54" s="30" t="s">
        <v>45</v>
      </c>
      <c r="I54" s="29" t="s">
        <v>44</v>
      </c>
      <c r="J54" s="30" t="s">
        <v>45</v>
      </c>
      <c r="K54" s="29" t="s">
        <v>44</v>
      </c>
      <c r="L54" s="30" t="s">
        <v>45</v>
      </c>
      <c r="M54" s="29" t="s">
        <v>44</v>
      </c>
      <c r="N54" s="30" t="s">
        <v>45</v>
      </c>
      <c r="O54" s="133" t="s">
        <v>44</v>
      </c>
      <c r="P54" s="31" t="s">
        <v>45</v>
      </c>
      <c r="Q54" s="29" t="s">
        <v>44</v>
      </c>
      <c r="R54" s="31" t="s">
        <v>45</v>
      </c>
      <c r="S54" s="29" t="s">
        <v>44</v>
      </c>
      <c r="T54" s="31" t="s">
        <v>45</v>
      </c>
      <c r="U54" s="32" t="s">
        <v>54</v>
      </c>
      <c r="V54" s="33" t="s">
        <v>56</v>
      </c>
      <c r="W54" s="34" t="s">
        <v>44</v>
      </c>
      <c r="X54" s="35" t="s">
        <v>45</v>
      </c>
    </row>
    <row r="55" spans="1:24" ht="12.75">
      <c r="A55" s="105">
        <v>1</v>
      </c>
      <c r="B55" s="106" t="s">
        <v>8</v>
      </c>
      <c r="C55" s="107">
        <v>12.43</v>
      </c>
      <c r="D55" s="108"/>
      <c r="E55" s="107">
        <f>W55-C55-G55-I55-K55-O55</f>
        <v>3.7</v>
      </c>
      <c r="F55" s="108"/>
      <c r="G55" s="107">
        <v>0.08</v>
      </c>
      <c r="H55" s="109"/>
      <c r="I55" s="110">
        <v>0.92</v>
      </c>
      <c r="J55" s="109"/>
      <c r="K55" s="107">
        <v>0.44</v>
      </c>
      <c r="L55" s="109"/>
      <c r="M55" s="107">
        <v>0.05</v>
      </c>
      <c r="N55" s="111"/>
      <c r="O55" s="107">
        <v>1.93</v>
      </c>
      <c r="P55" s="113"/>
      <c r="Q55" s="114" t="s">
        <v>4</v>
      </c>
      <c r="R55" s="115"/>
      <c r="S55" s="114" t="s">
        <v>4</v>
      </c>
      <c r="T55" s="115"/>
      <c r="U55" s="114" t="s">
        <v>4</v>
      </c>
      <c r="V55" s="116" t="s">
        <v>4</v>
      </c>
      <c r="W55" s="117">
        <v>19.5</v>
      </c>
      <c r="X55" s="111"/>
    </row>
    <row r="56" spans="1:24" ht="12.75">
      <c r="A56" s="10">
        <v>2</v>
      </c>
      <c r="B56" s="40" t="s">
        <v>9</v>
      </c>
      <c r="C56" s="66">
        <v>12.43</v>
      </c>
      <c r="D56" s="75"/>
      <c r="E56" s="66">
        <f>W56-C56-G56-I56-K56-O56</f>
        <v>3.7</v>
      </c>
      <c r="F56" s="76"/>
      <c r="G56" s="77">
        <v>0.08</v>
      </c>
      <c r="H56" s="78"/>
      <c r="I56" s="49">
        <v>0.92</v>
      </c>
      <c r="J56" s="78"/>
      <c r="K56" s="66">
        <v>0.44</v>
      </c>
      <c r="L56" s="78"/>
      <c r="M56" s="66">
        <v>0.05</v>
      </c>
      <c r="N56" s="78"/>
      <c r="O56" s="66">
        <v>1.93</v>
      </c>
      <c r="P56" s="79"/>
      <c r="Q56" s="49" t="s">
        <v>4</v>
      </c>
      <c r="R56" s="80"/>
      <c r="S56" s="49" t="s">
        <v>4</v>
      </c>
      <c r="T56" s="81"/>
      <c r="U56" s="50" t="s">
        <v>4</v>
      </c>
      <c r="V56" s="51" t="s">
        <v>4</v>
      </c>
      <c r="W56" s="69">
        <v>19.5</v>
      </c>
      <c r="X56" s="67"/>
    </row>
    <row r="57" spans="1:24" ht="13.5" thickBot="1">
      <c r="A57" s="93">
        <v>3</v>
      </c>
      <c r="B57" s="94" t="s">
        <v>28</v>
      </c>
      <c r="C57" s="95">
        <v>12.43</v>
      </c>
      <c r="D57" s="96"/>
      <c r="E57" s="95">
        <f>W57-C57-G57-I57-K57-O57</f>
        <v>3.67</v>
      </c>
      <c r="F57" s="97"/>
      <c r="G57" s="95">
        <v>0.11</v>
      </c>
      <c r="H57" s="98"/>
      <c r="I57" s="99">
        <v>0.92</v>
      </c>
      <c r="J57" s="98"/>
      <c r="K57" s="95">
        <v>0.44</v>
      </c>
      <c r="L57" s="98"/>
      <c r="M57" s="95">
        <v>0.05</v>
      </c>
      <c r="N57" s="98"/>
      <c r="O57" s="95">
        <v>1.93</v>
      </c>
      <c r="P57" s="100"/>
      <c r="Q57" s="99" t="s">
        <v>4</v>
      </c>
      <c r="R57" s="98"/>
      <c r="S57" s="99" t="s">
        <v>4</v>
      </c>
      <c r="T57" s="101"/>
      <c r="U57" s="102" t="s">
        <v>4</v>
      </c>
      <c r="V57" s="103" t="s">
        <v>4</v>
      </c>
      <c r="W57" s="118">
        <v>19.5</v>
      </c>
      <c r="X57" s="86"/>
    </row>
    <row r="61" spans="1:20" ht="15">
      <c r="A61" s="17"/>
      <c r="B61" s="91" t="s">
        <v>2</v>
      </c>
      <c r="C61" s="91"/>
      <c r="D61" s="92"/>
      <c r="E61" s="92"/>
      <c r="F61" s="92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 t="s">
        <v>80</v>
      </c>
      <c r="S61" s="91"/>
      <c r="T61" s="91"/>
    </row>
    <row r="62" spans="1:20" ht="15">
      <c r="A62" s="17"/>
      <c r="B62" s="91"/>
      <c r="C62" s="91"/>
      <c r="D62" s="92"/>
      <c r="E62" s="92"/>
      <c r="F62" s="92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1:20" ht="15">
      <c r="A63" s="17"/>
      <c r="B63" s="91" t="s">
        <v>3</v>
      </c>
      <c r="C63" s="91"/>
      <c r="D63" s="92"/>
      <c r="E63" s="92"/>
      <c r="F63" s="92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 t="s">
        <v>67</v>
      </c>
      <c r="S63" s="91"/>
      <c r="T63" s="91"/>
    </row>
    <row r="69" ht="12.75">
      <c r="A69" s="119" t="s">
        <v>73</v>
      </c>
    </row>
    <row r="70" spans="1:24" ht="15.75">
      <c r="A70" s="135" t="s">
        <v>79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</row>
    <row r="71" spans="1:23" ht="13.5" thickBot="1">
      <c r="A71" s="3"/>
      <c r="J71" s="1"/>
      <c r="O71" s="2"/>
      <c r="S71" s="4"/>
      <c r="T71" s="4"/>
      <c r="U71" s="4"/>
      <c r="V71" s="4"/>
      <c r="W71" s="4"/>
    </row>
    <row r="72" spans="1:24" ht="12.75">
      <c r="A72" s="19" t="s">
        <v>0</v>
      </c>
      <c r="B72" s="6"/>
      <c r="C72" s="136" t="s">
        <v>76</v>
      </c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8"/>
      <c r="W72" s="139" t="s">
        <v>58</v>
      </c>
      <c r="X72" s="140"/>
    </row>
    <row r="73" spans="1:24" ht="12.75">
      <c r="A73" s="10" t="s">
        <v>1</v>
      </c>
      <c r="B73" s="7" t="s">
        <v>43</v>
      </c>
      <c r="C73" s="149" t="s">
        <v>72</v>
      </c>
      <c r="D73" s="150"/>
      <c r="E73" s="149" t="s">
        <v>64</v>
      </c>
      <c r="F73" s="150"/>
      <c r="G73" s="20" t="s">
        <v>74</v>
      </c>
      <c r="H73" s="8"/>
      <c r="I73" s="20" t="s">
        <v>63</v>
      </c>
      <c r="J73" s="8"/>
      <c r="K73" s="20" t="s">
        <v>63</v>
      </c>
      <c r="L73" s="8"/>
      <c r="M73" s="20" t="s">
        <v>59</v>
      </c>
      <c r="N73" s="8"/>
      <c r="O73" s="20" t="s">
        <v>84</v>
      </c>
      <c r="P73" s="9"/>
      <c r="Q73" s="21" t="s">
        <v>60</v>
      </c>
      <c r="R73" s="9"/>
      <c r="S73" s="21" t="s">
        <v>51</v>
      </c>
      <c r="T73" s="9"/>
      <c r="U73" s="22" t="s">
        <v>52</v>
      </c>
      <c r="V73" s="23" t="s">
        <v>57</v>
      </c>
      <c r="W73" s="141"/>
      <c r="X73" s="142"/>
    </row>
    <row r="74" spans="1:24" ht="13.5" thickBot="1">
      <c r="A74" s="10"/>
      <c r="B74" s="11"/>
      <c r="C74" s="151" t="s">
        <v>62</v>
      </c>
      <c r="D74" s="152"/>
      <c r="E74" s="151" t="s">
        <v>65</v>
      </c>
      <c r="F74" s="152"/>
      <c r="G74" s="151" t="s">
        <v>75</v>
      </c>
      <c r="H74" s="152"/>
      <c r="I74" s="28" t="s">
        <v>47</v>
      </c>
      <c r="J74" s="27"/>
      <c r="K74" s="28" t="s">
        <v>61</v>
      </c>
      <c r="L74" s="27"/>
      <c r="M74" s="28" t="s">
        <v>46</v>
      </c>
      <c r="N74" s="12"/>
      <c r="O74" s="24" t="s">
        <v>48</v>
      </c>
      <c r="P74" s="13"/>
      <c r="Q74" s="28" t="s">
        <v>49</v>
      </c>
      <c r="R74" s="13"/>
      <c r="S74" s="28" t="s">
        <v>50</v>
      </c>
      <c r="T74" s="13"/>
      <c r="U74" s="22" t="s">
        <v>53</v>
      </c>
      <c r="V74" s="23" t="s">
        <v>55</v>
      </c>
      <c r="W74" s="143"/>
      <c r="X74" s="144"/>
    </row>
    <row r="75" spans="1:24" ht="13.5" thickBot="1">
      <c r="A75" s="14"/>
      <c r="B75" s="15"/>
      <c r="C75" s="29" t="s">
        <v>44</v>
      </c>
      <c r="D75" s="30" t="s">
        <v>45</v>
      </c>
      <c r="E75" s="29" t="s">
        <v>44</v>
      </c>
      <c r="F75" s="30" t="s">
        <v>45</v>
      </c>
      <c r="G75" s="29" t="s">
        <v>44</v>
      </c>
      <c r="H75" s="30" t="s">
        <v>45</v>
      </c>
      <c r="I75" s="29" t="s">
        <v>44</v>
      </c>
      <c r="J75" s="30" t="s">
        <v>45</v>
      </c>
      <c r="K75" s="29" t="s">
        <v>44</v>
      </c>
      <c r="L75" s="30" t="s">
        <v>45</v>
      </c>
      <c r="M75" s="29" t="s">
        <v>44</v>
      </c>
      <c r="N75" s="30" t="s">
        <v>45</v>
      </c>
      <c r="O75" s="29" t="s">
        <v>44</v>
      </c>
      <c r="P75" s="31" t="s">
        <v>45</v>
      </c>
      <c r="Q75" s="29" t="s">
        <v>44</v>
      </c>
      <c r="R75" s="31" t="s">
        <v>45</v>
      </c>
      <c r="S75" s="29" t="s">
        <v>44</v>
      </c>
      <c r="T75" s="31" t="s">
        <v>45</v>
      </c>
      <c r="U75" s="32" t="s">
        <v>54</v>
      </c>
      <c r="V75" s="33" t="s">
        <v>56</v>
      </c>
      <c r="W75" s="34" t="s">
        <v>44</v>
      </c>
      <c r="X75" s="35" t="s">
        <v>45</v>
      </c>
    </row>
    <row r="76" spans="1:24" ht="13.5" thickBot="1">
      <c r="A76" s="14">
        <v>1</v>
      </c>
      <c r="B76" s="15" t="s">
        <v>69</v>
      </c>
      <c r="C76" s="83">
        <v>12.43</v>
      </c>
      <c r="D76" s="84"/>
      <c r="E76" s="83">
        <f>W76-C76-G76-I76-K76-O76</f>
        <v>3.66</v>
      </c>
      <c r="F76" s="84"/>
      <c r="G76" s="83">
        <v>0.12</v>
      </c>
      <c r="H76" s="85"/>
      <c r="I76" s="58">
        <v>0.92</v>
      </c>
      <c r="J76" s="85"/>
      <c r="K76" s="83">
        <v>0.44</v>
      </c>
      <c r="L76" s="85"/>
      <c r="M76" s="58" t="s">
        <v>5</v>
      </c>
      <c r="N76" s="85"/>
      <c r="O76" s="83">
        <v>1.93</v>
      </c>
      <c r="P76" s="87"/>
      <c r="Q76" s="58" t="s">
        <v>4</v>
      </c>
      <c r="R76" s="88"/>
      <c r="S76" s="58" t="s">
        <v>4</v>
      </c>
      <c r="T76" s="88"/>
      <c r="U76" s="89" t="s">
        <v>4</v>
      </c>
      <c r="V76" s="90" t="s">
        <v>4</v>
      </c>
      <c r="W76" s="59">
        <v>19.5</v>
      </c>
      <c r="X76" s="86"/>
    </row>
    <row r="81" spans="1:20" ht="15">
      <c r="A81" s="17"/>
      <c r="B81" s="91" t="s">
        <v>2</v>
      </c>
      <c r="C81" s="91"/>
      <c r="D81" s="92"/>
      <c r="E81" s="92"/>
      <c r="F81" s="9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 t="s">
        <v>80</v>
      </c>
      <c r="S81" s="91"/>
      <c r="T81" s="91"/>
    </row>
    <row r="82" spans="1:20" ht="15">
      <c r="A82" s="17"/>
      <c r="B82" s="91"/>
      <c r="C82" s="91"/>
      <c r="D82" s="92"/>
      <c r="E82" s="92"/>
      <c r="F82" s="92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17"/>
    </row>
    <row r="83" spans="1:20" ht="15">
      <c r="A83" s="17"/>
      <c r="B83" s="91" t="s">
        <v>3</v>
      </c>
      <c r="C83" s="91"/>
      <c r="D83" s="92"/>
      <c r="E83" s="92"/>
      <c r="F83" s="92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 t="s">
        <v>67</v>
      </c>
      <c r="S83" s="91"/>
      <c r="T83" s="17"/>
    </row>
  </sheetData>
  <sheetProtection/>
  <mergeCells count="17">
    <mergeCell ref="A70:X70"/>
    <mergeCell ref="C72:V72"/>
    <mergeCell ref="W72:X74"/>
    <mergeCell ref="C73:D73"/>
    <mergeCell ref="E73:F73"/>
    <mergeCell ref="C74:D74"/>
    <mergeCell ref="E74:F74"/>
    <mergeCell ref="G74:H74"/>
    <mergeCell ref="A1:X1"/>
    <mergeCell ref="C3:V3"/>
    <mergeCell ref="W3:X5"/>
    <mergeCell ref="G5:H5"/>
    <mergeCell ref="A49:X49"/>
    <mergeCell ref="C51:V51"/>
    <mergeCell ref="W51:X53"/>
    <mergeCell ref="G53:H53"/>
    <mergeCell ref="U5:U6"/>
  </mergeCells>
  <printOptions/>
  <pageMargins left="0.5905511811023623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Храмцова</cp:lastModifiedBy>
  <cp:lastPrinted>2016-08-24T04:31:54Z</cp:lastPrinted>
  <dcterms:created xsi:type="dcterms:W3CDTF">1996-10-08T23:32:33Z</dcterms:created>
  <dcterms:modified xsi:type="dcterms:W3CDTF">2017-01-19T06:44:21Z</dcterms:modified>
  <cp:category/>
  <cp:version/>
  <cp:contentType/>
  <cp:contentStatus/>
</cp:coreProperties>
</file>