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енинградская 88" sheetId="1" r:id="rId1"/>
    <sheet name="Ленинградская 90" sheetId="2" r:id="rId2"/>
    <sheet name="Окт.революции 19" sheetId="3" r:id="rId3"/>
    <sheet name="Аввакумова 68" sheetId="4" r:id="rId4"/>
  </sheets>
  <definedNames/>
  <calcPr fullCalcOnLoad="1"/>
</workbook>
</file>

<file path=xl/sharedStrings.xml><?xml version="1.0" encoding="utf-8"?>
<sst xmlns="http://schemas.openxmlformats.org/spreadsheetml/2006/main" count="375" uniqueCount="70">
  <si>
    <t>№</t>
  </si>
  <si>
    <t>п/п</t>
  </si>
  <si>
    <t>в том числе:</t>
  </si>
  <si>
    <t>Директор ООО "Дом-Сервис и К"</t>
  </si>
  <si>
    <t>Н.В. Задорина</t>
  </si>
  <si>
    <t>Бухгалтер-экономист</t>
  </si>
  <si>
    <t>В.С. Ильиных</t>
  </si>
  <si>
    <t>ООО "Дом-Сервис и К"</t>
  </si>
  <si>
    <t>Вид услуги</t>
  </si>
  <si>
    <t>Ед.</t>
  </si>
  <si>
    <t>Отдельные</t>
  </si>
  <si>
    <t>изм.</t>
  </si>
  <si>
    <t>квартиры</t>
  </si>
  <si>
    <t>нет</t>
  </si>
  <si>
    <t>11.</t>
  </si>
  <si>
    <t>Хол.водоснабжение</t>
  </si>
  <si>
    <t xml:space="preserve">            Норма потребления</t>
  </si>
  <si>
    <t xml:space="preserve">            Хол.водоснабжение</t>
  </si>
  <si>
    <t>чел.</t>
  </si>
  <si>
    <t>12.</t>
  </si>
  <si>
    <t>Гор.водоснабжение по нормативу</t>
  </si>
  <si>
    <t xml:space="preserve">            Гор.водоснабжение</t>
  </si>
  <si>
    <t xml:space="preserve">            вода на ГВС</t>
  </si>
  <si>
    <t xml:space="preserve">           подогрев воды</t>
  </si>
  <si>
    <t>13.</t>
  </si>
  <si>
    <t>Гор.водоснабжение по приб.  учета</t>
  </si>
  <si>
    <t xml:space="preserve">           вода на ГВС</t>
  </si>
  <si>
    <t>14.</t>
  </si>
  <si>
    <t>Водоотведение</t>
  </si>
  <si>
    <t xml:space="preserve">            Водоотведение</t>
  </si>
  <si>
    <t>15.</t>
  </si>
  <si>
    <t>Очистка с использ. насосной станции</t>
  </si>
  <si>
    <t>16.</t>
  </si>
  <si>
    <t>Отопление</t>
  </si>
  <si>
    <r>
      <t>м</t>
    </r>
    <r>
      <rPr>
        <vertAlign val="superscript"/>
        <sz val="10"/>
        <rFont val="Arial"/>
        <family val="2"/>
      </rPr>
      <t>3</t>
    </r>
  </si>
  <si>
    <t>12.1</t>
  </si>
  <si>
    <t>12.2</t>
  </si>
  <si>
    <t>13.1</t>
  </si>
  <si>
    <t>13.2</t>
  </si>
  <si>
    <r>
      <t xml:space="preserve">Тарифы для населения на коммунальные услуги </t>
    </r>
    <r>
      <rPr>
        <b/>
        <sz val="9"/>
        <color indexed="10"/>
        <rFont val="Arial"/>
        <family val="2"/>
      </rPr>
      <t>с 01.07.2014 года</t>
    </r>
  </si>
  <si>
    <t>Гкал</t>
  </si>
  <si>
    <t xml:space="preserve">Утверждены </t>
  </si>
  <si>
    <t xml:space="preserve">Постановлением </t>
  </si>
  <si>
    <t>утв. Постановление РЭК СО</t>
  </si>
  <si>
    <t>водоснабжения и</t>
  </si>
  <si>
    <t>на услуги</t>
  </si>
  <si>
    <t>водоотведения на 2014 год</t>
  </si>
  <si>
    <t>утв. Постановление главы АГО</t>
  </si>
  <si>
    <t>от 13.12.2013г. № 127-ПК</t>
  </si>
  <si>
    <t xml:space="preserve">от 29.12.2012г. № 697-ПА </t>
  </si>
  <si>
    <t>по 31.12.2016г.</t>
  </si>
  <si>
    <t>от 13.12.2013г. № 123-ПК</t>
  </si>
  <si>
    <r>
      <rPr>
        <b/>
        <sz val="10"/>
        <rFont val="Arial"/>
        <family val="2"/>
      </rPr>
      <t>водоснабжение</t>
    </r>
    <r>
      <rPr>
        <sz val="10"/>
        <rFont val="Arial"/>
        <family val="2"/>
      </rPr>
      <t xml:space="preserve"> и</t>
    </r>
  </si>
  <si>
    <r>
      <rPr>
        <b/>
        <sz val="10"/>
        <rFont val="Arial"/>
        <family val="2"/>
      </rPr>
      <t>водоотведение</t>
    </r>
    <r>
      <rPr>
        <sz val="10"/>
        <rFont val="Arial"/>
        <family val="2"/>
      </rPr>
      <t xml:space="preserve"> на 2014 год</t>
    </r>
  </si>
  <si>
    <r>
      <rPr>
        <b/>
        <sz val="10"/>
        <rFont val="Arial"/>
        <family val="2"/>
      </rPr>
      <t>энергию</t>
    </r>
    <r>
      <rPr>
        <sz val="10"/>
        <rFont val="Arial"/>
        <family val="2"/>
      </rPr>
      <t xml:space="preserve"> с 01.01.2014г.</t>
    </r>
  </si>
  <si>
    <r>
      <t xml:space="preserve">   Тарифы на </t>
    </r>
    <r>
      <rPr>
        <b/>
        <sz val="10"/>
        <rFont val="Arial"/>
        <family val="2"/>
      </rPr>
      <t>тепловую</t>
    </r>
    <r>
      <rPr>
        <sz val="10"/>
        <rFont val="Arial"/>
        <family val="2"/>
      </rPr>
      <t xml:space="preserve"> </t>
    </r>
  </si>
  <si>
    <r>
      <t xml:space="preserve">   Тарифы на </t>
    </r>
    <r>
      <rPr>
        <b/>
        <sz val="10"/>
        <rFont val="Arial"/>
        <family val="2"/>
      </rPr>
      <t xml:space="preserve">холодное </t>
    </r>
  </si>
  <si>
    <r>
      <t xml:space="preserve">    </t>
    </r>
    <r>
      <rPr>
        <b/>
        <sz val="10"/>
        <rFont val="Arial"/>
        <family val="2"/>
      </rPr>
      <t>Надбавки</t>
    </r>
    <r>
      <rPr>
        <sz val="10"/>
        <rFont val="Arial"/>
        <family val="2"/>
      </rPr>
      <t xml:space="preserve"> к тарифам</t>
    </r>
  </si>
  <si>
    <t>ЗАО "Водоканал"</t>
  </si>
  <si>
    <t>ИНН 6603002457</t>
  </si>
  <si>
    <t xml:space="preserve">Сведения </t>
  </si>
  <si>
    <t xml:space="preserve">о поставщиках </t>
  </si>
  <si>
    <t>МУП "Горэнерго"</t>
  </si>
  <si>
    <t>ИНН 6603017615</t>
  </si>
  <si>
    <t>услуг</t>
  </si>
  <si>
    <t>ул. Ленинградская, 88</t>
  </si>
  <si>
    <t xml:space="preserve">нет </t>
  </si>
  <si>
    <t>ул. Аввакумова, 68</t>
  </si>
  <si>
    <t>ул. Ленинградская, 90</t>
  </si>
  <si>
    <t>ул. Октябрьской революции, 19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</si>
</sst>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0"/>
    <numFmt numFmtId="182" formatCode="0.000"/>
    <numFmt numFmtId="183" formatCode="0.0"/>
    <numFmt numFmtId="184" formatCode="#,##0.0"/>
    <numFmt numFmtId="185" formatCode="0.0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0" xfId="0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2" fontId="1" fillId="0" borderId="27" xfId="0" applyNumberFormat="1" applyFont="1" applyBorder="1" applyAlignment="1">
      <alignment/>
    </xf>
    <xf numFmtId="2" fontId="0" fillId="0" borderId="25" xfId="0" applyNumberFormat="1" applyBorder="1" applyAlignment="1">
      <alignment/>
    </xf>
    <xf numFmtId="2" fontId="0" fillId="0" borderId="0" xfId="0" applyNumberFormat="1" applyBorder="1" applyAlignment="1">
      <alignment/>
    </xf>
    <xf numFmtId="2" fontId="1" fillId="0" borderId="25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33" borderId="13" xfId="0" applyNumberFormat="1" applyFont="1" applyFill="1" applyBorder="1" applyAlignment="1">
      <alignment/>
    </xf>
    <xf numFmtId="2" fontId="1" fillId="33" borderId="28" xfId="0" applyNumberFormat="1" applyFont="1" applyFill="1" applyBorder="1" applyAlignment="1">
      <alignment/>
    </xf>
    <xf numFmtId="49" fontId="2" fillId="33" borderId="27" xfId="0" applyNumberFormat="1" applyFont="1" applyFill="1" applyBorder="1" applyAlignment="1">
      <alignment/>
    </xf>
    <xf numFmtId="2" fontId="0" fillId="0" borderId="13" xfId="0" applyNumberFormat="1" applyBorder="1" applyAlignment="1">
      <alignment/>
    </xf>
    <xf numFmtId="2" fontId="1" fillId="0" borderId="28" xfId="0" applyNumberFormat="1" applyFont="1" applyBorder="1" applyAlignment="1">
      <alignment/>
    </xf>
    <xf numFmtId="0" fontId="2" fillId="0" borderId="29" xfId="0" applyFont="1" applyBorder="1" applyAlignment="1">
      <alignment horizontal="left"/>
    </xf>
    <xf numFmtId="0" fontId="0" fillId="0" borderId="15" xfId="0" applyBorder="1" applyAlignment="1">
      <alignment horizontal="center"/>
    </xf>
    <xf numFmtId="2" fontId="0" fillId="0" borderId="30" xfId="0" applyNumberFormat="1" applyBorder="1" applyAlignment="1">
      <alignment/>
    </xf>
    <xf numFmtId="0" fontId="5" fillId="0" borderId="11" xfId="0" applyFont="1" applyBorder="1" applyAlignment="1">
      <alignment horizontal="left"/>
    </xf>
    <xf numFmtId="2" fontId="1" fillId="0" borderId="31" xfId="0" applyNumberFormat="1" applyFont="1" applyBorder="1" applyAlignment="1">
      <alignment/>
    </xf>
    <xf numFmtId="0" fontId="2" fillId="34" borderId="25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2" fontId="0" fillId="34" borderId="13" xfId="0" applyNumberFormat="1" applyFill="1" applyBorder="1" applyAlignment="1">
      <alignment/>
    </xf>
    <xf numFmtId="0" fontId="2" fillId="34" borderId="29" xfId="0" applyFont="1" applyFill="1" applyBorder="1" applyAlignment="1">
      <alignment horizontal="left"/>
    </xf>
    <xf numFmtId="2" fontId="0" fillId="34" borderId="30" xfId="0" applyNumberForma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2" fontId="1" fillId="34" borderId="3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5" fillId="33" borderId="11" xfId="0" applyFont="1" applyFill="1" applyBorder="1" applyAlignment="1">
      <alignment horizontal="left"/>
    </xf>
    <xf numFmtId="0" fontId="0" fillId="33" borderId="26" xfId="0" applyFill="1" applyBorder="1" applyAlignment="1">
      <alignment/>
    </xf>
    <xf numFmtId="2" fontId="1" fillId="33" borderId="27" xfId="0" applyNumberFormat="1" applyFont="1" applyFill="1" applyBorder="1" applyAlignment="1">
      <alignment/>
    </xf>
    <xf numFmtId="0" fontId="5" fillId="33" borderId="29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4" borderId="13" xfId="0" applyNumberFormat="1" applyFont="1" applyFill="1" applyBorder="1" applyAlignment="1">
      <alignment/>
    </xf>
    <xf numFmtId="0" fontId="0" fillId="33" borderId="26" xfId="0" applyFill="1" applyBorder="1" applyAlignment="1">
      <alignment horizontal="center"/>
    </xf>
    <xf numFmtId="2" fontId="1" fillId="33" borderId="30" xfId="0" applyNumberFormat="1" applyFont="1" applyFill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34" borderId="26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2" xfId="0" applyFill="1" applyBorder="1" applyAlignment="1">
      <alignment horizontal="center"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0" fontId="2" fillId="0" borderId="28" xfId="0" applyFont="1" applyBorder="1" applyAlignment="1">
      <alignment/>
    </xf>
    <xf numFmtId="0" fontId="2" fillId="0" borderId="13" xfId="0" applyFont="1" applyBorder="1" applyAlignment="1">
      <alignment horizontal="center"/>
    </xf>
    <xf numFmtId="2" fontId="0" fillId="0" borderId="23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1" fillId="34" borderId="31" xfId="0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25" xfId="0" applyBorder="1" applyAlignment="1">
      <alignment horizontal="center"/>
    </xf>
    <xf numFmtId="2" fontId="0" fillId="34" borderId="25" xfId="0" applyNumberFormat="1" applyFill="1" applyBorder="1" applyAlignment="1">
      <alignment/>
    </xf>
    <xf numFmtId="0" fontId="42" fillId="0" borderId="0" xfId="0" applyFont="1" applyAlignment="1">
      <alignment/>
    </xf>
    <xf numFmtId="2" fontId="1" fillId="33" borderId="28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Font="1" applyBorder="1" applyAlignment="1">
      <alignment/>
    </xf>
    <xf numFmtId="0" fontId="1" fillId="0" borderId="32" xfId="0" applyFont="1" applyBorder="1" applyAlignment="1">
      <alignment/>
    </xf>
    <xf numFmtId="2" fontId="1" fillId="0" borderId="32" xfId="0" applyNumberFormat="1" applyFont="1" applyBorder="1" applyAlignment="1">
      <alignment/>
    </xf>
    <xf numFmtId="2" fontId="0" fillId="34" borderId="32" xfId="0" applyNumberFormat="1" applyFill="1" applyBorder="1" applyAlignment="1">
      <alignment/>
    </xf>
    <xf numFmtId="2" fontId="1" fillId="33" borderId="32" xfId="0" applyNumberFormat="1" applyFont="1" applyFill="1" applyBorder="1" applyAlignment="1">
      <alignment horizontal="center"/>
    </xf>
    <xf numFmtId="2" fontId="0" fillId="0" borderId="32" xfId="0" applyNumberFormat="1" applyFont="1" applyBorder="1" applyAlignment="1">
      <alignment/>
    </xf>
    <xf numFmtId="2" fontId="1" fillId="34" borderId="32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2" fontId="1" fillId="0" borderId="35" xfId="0" applyNumberFormat="1" applyFont="1" applyBorder="1" applyAlignment="1">
      <alignment/>
    </xf>
    <xf numFmtId="2" fontId="1" fillId="33" borderId="35" xfId="0" applyNumberFormat="1" applyFont="1" applyFill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0" fillId="34" borderId="32" xfId="0" applyNumberFormat="1" applyFont="1" applyFill="1" applyBorder="1" applyAlignment="1">
      <alignment horizontal="center"/>
    </xf>
    <xf numFmtId="2" fontId="0" fillId="35" borderId="25" xfId="0" applyNumberFormat="1" applyFill="1" applyBorder="1" applyAlignment="1">
      <alignment/>
    </xf>
    <xf numFmtId="2" fontId="1" fillId="35" borderId="32" xfId="0" applyNumberFormat="1" applyFont="1" applyFill="1" applyBorder="1" applyAlignment="1">
      <alignment/>
    </xf>
    <xf numFmtId="0" fontId="1" fillId="0" borderId="33" xfId="0" applyFont="1" applyBorder="1" applyAlignment="1">
      <alignment horizontal="center"/>
    </xf>
    <xf numFmtId="0" fontId="2" fillId="35" borderId="25" xfId="0" applyFont="1" applyFill="1" applyBorder="1" applyAlignment="1">
      <alignment/>
    </xf>
    <xf numFmtId="0" fontId="5" fillId="35" borderId="0" xfId="0" applyFont="1" applyFill="1" applyBorder="1" applyAlignment="1">
      <alignment horizontal="right"/>
    </xf>
    <xf numFmtId="0" fontId="0" fillId="35" borderId="0" xfId="0" applyFill="1" applyBorder="1" applyAlignment="1">
      <alignment/>
    </xf>
    <xf numFmtId="2" fontId="0" fillId="35" borderId="13" xfId="0" applyNumberForma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3" xfId="0" applyBorder="1" applyAlignment="1">
      <alignment horizontal="center"/>
    </xf>
    <xf numFmtId="2" fontId="0" fillId="34" borderId="27" xfId="0" applyNumberFormat="1" applyFill="1" applyBorder="1" applyAlignment="1">
      <alignment/>
    </xf>
    <xf numFmtId="0" fontId="0" fillId="0" borderId="36" xfId="0" applyBorder="1" applyAlignment="1">
      <alignment horizontal="center"/>
    </xf>
    <xf numFmtId="2" fontId="0" fillId="34" borderId="28" xfId="0" applyNumberFormat="1" applyFont="1" applyFill="1" applyBorder="1" applyAlignment="1">
      <alignment horizontal="center"/>
    </xf>
    <xf numFmtId="2" fontId="1" fillId="34" borderId="28" xfId="0" applyNumberFormat="1" applyFont="1" applyFill="1" applyBorder="1" applyAlignment="1">
      <alignment horizontal="center"/>
    </xf>
    <xf numFmtId="2" fontId="1" fillId="34" borderId="25" xfId="0" applyNumberFormat="1" applyFont="1" applyFill="1" applyBorder="1" applyAlignment="1">
      <alignment horizontal="center"/>
    </xf>
    <xf numFmtId="2" fontId="1" fillId="34" borderId="3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E35" sqref="E35:E37"/>
    </sheetView>
  </sheetViews>
  <sheetFormatPr defaultColWidth="9.140625" defaultRowHeight="12.75"/>
  <cols>
    <col min="1" max="1" width="4.8515625" style="0" customWidth="1"/>
    <col min="2" max="2" width="38.00390625" style="0" customWidth="1"/>
    <col min="3" max="3" width="9.421875" style="0" customWidth="1"/>
    <col min="4" max="4" width="24.140625" style="0" customWidth="1"/>
    <col min="5" max="5" width="28.140625" style="0" customWidth="1"/>
    <col min="6" max="6" width="31.7109375" style="0" customWidth="1"/>
  </cols>
  <sheetData>
    <row r="1" spans="1:5" ht="12.75">
      <c r="A1" s="32"/>
      <c r="B1" s="67"/>
      <c r="C1" s="66"/>
      <c r="D1" s="26"/>
      <c r="E1" s="30"/>
    </row>
    <row r="2" spans="1:6" ht="13.5" thickBot="1">
      <c r="A2" s="14" t="s">
        <v>39</v>
      </c>
      <c r="B2" s="14"/>
      <c r="C2" s="14"/>
      <c r="D2" s="14"/>
      <c r="E2" s="1" t="s">
        <v>7</v>
      </c>
      <c r="F2" s="82" t="s">
        <v>65</v>
      </c>
    </row>
    <row r="3" spans="1:6" ht="12.75">
      <c r="A3" s="15" t="s">
        <v>0</v>
      </c>
      <c r="B3" s="16" t="s">
        <v>8</v>
      </c>
      <c r="C3" s="17" t="s">
        <v>9</v>
      </c>
      <c r="D3" s="9" t="s">
        <v>10</v>
      </c>
      <c r="E3" s="94" t="s">
        <v>60</v>
      </c>
      <c r="F3" s="84" t="s">
        <v>41</v>
      </c>
    </row>
    <row r="4" spans="1:6" ht="12.75">
      <c r="A4" s="75"/>
      <c r="B4" s="2"/>
      <c r="C4" s="7"/>
      <c r="D4" s="6"/>
      <c r="E4" s="95" t="s">
        <v>61</v>
      </c>
      <c r="F4" s="85" t="s">
        <v>42</v>
      </c>
    </row>
    <row r="5" spans="1:6" ht="13.5" thickBot="1">
      <c r="A5" s="19" t="s">
        <v>1</v>
      </c>
      <c r="B5" s="11"/>
      <c r="C5" s="12" t="s">
        <v>11</v>
      </c>
      <c r="D5" s="109" t="s">
        <v>12</v>
      </c>
      <c r="E5" s="102" t="s">
        <v>64</v>
      </c>
      <c r="F5" s="107"/>
    </row>
    <row r="6" spans="1:6" ht="12.75">
      <c r="A6" s="22"/>
      <c r="B6" s="25"/>
      <c r="C6" s="13"/>
      <c r="D6" s="36"/>
      <c r="E6" s="72"/>
      <c r="F6" s="108" t="s">
        <v>56</v>
      </c>
    </row>
    <row r="7" spans="1:6" ht="14.25">
      <c r="A7" s="22" t="s">
        <v>14</v>
      </c>
      <c r="B7" s="27" t="s">
        <v>15</v>
      </c>
      <c r="C7" s="23" t="s">
        <v>34</v>
      </c>
      <c r="D7" s="28">
        <f>(14.7+0.74)*1.18</f>
        <v>18.219199999999997</v>
      </c>
      <c r="E7" s="89" t="s">
        <v>58</v>
      </c>
      <c r="F7" s="87" t="s">
        <v>52</v>
      </c>
    </row>
    <row r="8" spans="1:6" ht="14.25">
      <c r="A8" s="22"/>
      <c r="B8" s="38" t="s">
        <v>16</v>
      </c>
      <c r="C8" s="39" t="s">
        <v>34</v>
      </c>
      <c r="D8" s="40">
        <v>3.55</v>
      </c>
      <c r="E8" s="98" t="s">
        <v>63</v>
      </c>
      <c r="F8" s="87" t="s">
        <v>53</v>
      </c>
    </row>
    <row r="9" spans="1:6" ht="12.75">
      <c r="A9" s="22"/>
      <c r="B9" s="41" t="s">
        <v>17</v>
      </c>
      <c r="C9" s="8" t="s">
        <v>18</v>
      </c>
      <c r="D9" s="42">
        <f>18.22*D8</f>
        <v>64.681</v>
      </c>
      <c r="E9" s="96"/>
      <c r="F9" s="87" t="s">
        <v>43</v>
      </c>
    </row>
    <row r="10" spans="1:6" ht="12.75">
      <c r="A10" s="22"/>
      <c r="B10" s="25"/>
      <c r="C10" s="13"/>
      <c r="D10" s="36"/>
      <c r="E10" s="72"/>
      <c r="F10" s="88" t="s">
        <v>48</v>
      </c>
    </row>
    <row r="11" spans="1:6" ht="14.25">
      <c r="A11" s="43" t="s">
        <v>19</v>
      </c>
      <c r="B11" s="44" t="s">
        <v>20</v>
      </c>
      <c r="C11" s="68" t="s">
        <v>34</v>
      </c>
      <c r="D11" s="45"/>
      <c r="E11" s="90"/>
      <c r="F11" s="79"/>
    </row>
    <row r="12" spans="1:6" ht="14.25">
      <c r="A12" s="43"/>
      <c r="B12" s="46" t="s">
        <v>16</v>
      </c>
      <c r="C12" s="69" t="s">
        <v>34</v>
      </c>
      <c r="D12" s="47">
        <v>2.44</v>
      </c>
      <c r="E12" s="99"/>
      <c r="F12" s="87" t="s">
        <v>57</v>
      </c>
    </row>
    <row r="13" spans="1:6" ht="12.75">
      <c r="A13" s="43"/>
      <c r="B13" s="48" t="s">
        <v>21</v>
      </c>
      <c r="C13" s="70" t="s">
        <v>18</v>
      </c>
      <c r="D13" s="49">
        <f>D16+D18</f>
        <v>185.6095312</v>
      </c>
      <c r="E13" s="93"/>
      <c r="F13" s="87" t="s">
        <v>45</v>
      </c>
    </row>
    <row r="14" spans="1:6" ht="12.75">
      <c r="A14" s="43"/>
      <c r="B14" s="50" t="s">
        <v>2</v>
      </c>
      <c r="C14" s="51"/>
      <c r="D14" s="45"/>
      <c r="E14" s="90"/>
      <c r="F14" s="87" t="s">
        <v>44</v>
      </c>
    </row>
    <row r="15" spans="1:6" ht="12.75">
      <c r="A15" s="103"/>
      <c r="B15" s="104"/>
      <c r="C15" s="105"/>
      <c r="D15" s="106"/>
      <c r="E15" s="101" t="s">
        <v>58</v>
      </c>
      <c r="F15" s="87" t="s">
        <v>46</v>
      </c>
    </row>
    <row r="16" spans="1:6" ht="12.75">
      <c r="A16" s="33" t="s">
        <v>35</v>
      </c>
      <c r="B16" s="52" t="s">
        <v>22</v>
      </c>
      <c r="C16" s="53" t="s">
        <v>18</v>
      </c>
      <c r="D16" s="54">
        <f>18.22*D12</f>
        <v>44.456799999999994</v>
      </c>
      <c r="E16" s="97" t="s">
        <v>63</v>
      </c>
      <c r="F16" s="87" t="s">
        <v>47</v>
      </c>
    </row>
    <row r="17" spans="1:6" ht="12.75">
      <c r="A17" s="33"/>
      <c r="B17" s="52"/>
      <c r="C17" s="53"/>
      <c r="D17" s="34"/>
      <c r="E17" s="91" t="s">
        <v>62</v>
      </c>
      <c r="F17" s="88" t="s">
        <v>49</v>
      </c>
    </row>
    <row r="18" spans="1:6" ht="12.75">
      <c r="A18" s="35" t="s">
        <v>36</v>
      </c>
      <c r="B18" s="55" t="s">
        <v>23</v>
      </c>
      <c r="C18" s="56" t="s">
        <v>18</v>
      </c>
      <c r="D18" s="57">
        <f>0.052*D12*1112.49</f>
        <v>141.1527312</v>
      </c>
      <c r="E18" s="97" t="s">
        <v>59</v>
      </c>
      <c r="F18" s="87"/>
    </row>
    <row r="19" spans="1:6" ht="12.75">
      <c r="A19" s="22"/>
      <c r="B19" s="25"/>
      <c r="C19" s="13"/>
      <c r="D19" s="36"/>
      <c r="E19" s="72"/>
      <c r="F19" s="88"/>
    </row>
    <row r="20" spans="1:6" ht="14.25">
      <c r="A20" s="43" t="s">
        <v>24</v>
      </c>
      <c r="B20" s="44" t="s">
        <v>25</v>
      </c>
      <c r="C20" s="71" t="s">
        <v>34</v>
      </c>
      <c r="D20" s="58">
        <f>D23+D25</f>
        <v>76.06948</v>
      </c>
      <c r="E20" s="90"/>
      <c r="F20" s="79"/>
    </row>
    <row r="21" spans="1:6" ht="12.75">
      <c r="A21" s="43"/>
      <c r="B21" s="50" t="s">
        <v>2</v>
      </c>
      <c r="C21" s="51"/>
      <c r="D21" s="45"/>
      <c r="E21" s="90"/>
      <c r="F21" s="79"/>
    </row>
    <row r="22" spans="1:6" ht="12.75">
      <c r="A22" s="103"/>
      <c r="B22" s="104"/>
      <c r="C22" s="105"/>
      <c r="D22" s="106"/>
      <c r="E22" s="101" t="s">
        <v>58</v>
      </c>
      <c r="F22" s="79"/>
    </row>
    <row r="23" spans="1:6" ht="14.25">
      <c r="A23" s="33" t="s">
        <v>37</v>
      </c>
      <c r="B23" s="52" t="s">
        <v>26</v>
      </c>
      <c r="C23" s="59" t="s">
        <v>34</v>
      </c>
      <c r="D23" s="54">
        <v>18.22</v>
      </c>
      <c r="E23" s="97" t="s">
        <v>63</v>
      </c>
      <c r="F23" s="79"/>
    </row>
    <row r="24" spans="1:6" ht="12.75">
      <c r="A24" s="33"/>
      <c r="B24" s="52"/>
      <c r="C24" s="59"/>
      <c r="D24" s="54"/>
      <c r="E24" s="91" t="s">
        <v>62</v>
      </c>
      <c r="F24" s="79"/>
    </row>
    <row r="25" spans="1:6" ht="14.25">
      <c r="A25" s="35" t="s">
        <v>38</v>
      </c>
      <c r="B25" s="55" t="s">
        <v>23</v>
      </c>
      <c r="C25" s="24" t="s">
        <v>34</v>
      </c>
      <c r="D25" s="60">
        <f>0.052*1*1112.49</f>
        <v>57.84948</v>
      </c>
      <c r="E25" s="97" t="s">
        <v>59</v>
      </c>
      <c r="F25" s="87" t="s">
        <v>55</v>
      </c>
    </row>
    <row r="26" spans="1:6" ht="12.75">
      <c r="A26" s="22"/>
      <c r="B26" s="25"/>
      <c r="C26" s="13"/>
      <c r="D26" s="36"/>
      <c r="E26" s="72"/>
      <c r="F26" s="87" t="s">
        <v>54</v>
      </c>
    </row>
    <row r="27" spans="1:6" ht="14.25">
      <c r="A27" s="22" t="s">
        <v>27</v>
      </c>
      <c r="B27" s="21" t="s">
        <v>28</v>
      </c>
      <c r="C27" s="23" t="s">
        <v>34</v>
      </c>
      <c r="D27" s="28">
        <f>(16.03+0.82)*1.18</f>
        <v>19.883</v>
      </c>
      <c r="E27" s="98" t="s">
        <v>58</v>
      </c>
      <c r="F27" s="87" t="s">
        <v>50</v>
      </c>
    </row>
    <row r="28" spans="1:6" ht="14.25">
      <c r="A28" s="22"/>
      <c r="B28" s="38" t="s">
        <v>16</v>
      </c>
      <c r="C28" s="39" t="s">
        <v>34</v>
      </c>
      <c r="D28" s="62">
        <f>D8+D12</f>
        <v>5.99</v>
      </c>
      <c r="E28" s="98" t="s">
        <v>63</v>
      </c>
      <c r="F28" s="87" t="s">
        <v>43</v>
      </c>
    </row>
    <row r="29" spans="1:6" ht="12.75">
      <c r="A29" s="22"/>
      <c r="B29" s="41" t="s">
        <v>29</v>
      </c>
      <c r="C29" s="8" t="s">
        <v>18</v>
      </c>
      <c r="D29" s="42">
        <f>19.88*D28+0.02</f>
        <v>119.10119999999999</v>
      </c>
      <c r="E29" s="89"/>
      <c r="F29" s="88" t="s">
        <v>51</v>
      </c>
    </row>
    <row r="30" spans="1:6" ht="12.75">
      <c r="A30" s="22"/>
      <c r="B30" s="63"/>
      <c r="C30" s="13"/>
      <c r="D30" s="31"/>
      <c r="E30" s="89"/>
      <c r="F30" s="79"/>
    </row>
    <row r="31" spans="1:6" ht="12.75">
      <c r="A31" s="22"/>
      <c r="B31" s="64"/>
      <c r="C31" s="23"/>
      <c r="D31" s="61"/>
      <c r="E31" s="98" t="s">
        <v>62</v>
      </c>
      <c r="F31" s="79"/>
    </row>
    <row r="32" spans="1:6" ht="12.75">
      <c r="A32" s="43" t="s">
        <v>32</v>
      </c>
      <c r="B32" s="65" t="s">
        <v>33</v>
      </c>
      <c r="C32" s="68" t="s">
        <v>40</v>
      </c>
      <c r="D32" s="78">
        <v>1112.49</v>
      </c>
      <c r="E32" s="93" t="s">
        <v>59</v>
      </c>
      <c r="F32" s="79"/>
    </row>
    <row r="33" spans="1:6" ht="13.5" thickBot="1">
      <c r="A33" s="74"/>
      <c r="B33" s="27"/>
      <c r="C33" s="3"/>
      <c r="D33" s="76"/>
      <c r="E33" s="73"/>
      <c r="F33" s="86"/>
    </row>
    <row r="35" spans="2:5" ht="12.75">
      <c r="B35" t="s">
        <v>3</v>
      </c>
      <c r="D35" s="4"/>
      <c r="E35" t="s">
        <v>4</v>
      </c>
    </row>
    <row r="36" ht="12.75">
      <c r="D36" s="4"/>
    </row>
    <row r="37" spans="2:5" ht="13.5" customHeight="1">
      <c r="B37" t="s">
        <v>5</v>
      </c>
      <c r="D37" s="4"/>
      <c r="E37" t="s">
        <v>6</v>
      </c>
    </row>
    <row r="41" spans="1:5" ht="12.75">
      <c r="A41" s="32"/>
      <c r="B41" s="67"/>
      <c r="C41" s="66"/>
      <c r="D41" s="26"/>
      <c r="E41" s="30"/>
    </row>
  </sheetData>
  <sheetProtection/>
  <printOptions/>
  <pageMargins left="0.7874015748031497" right="0" top="0.7480314960629921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E35" sqref="E35:E37"/>
    </sheetView>
  </sheetViews>
  <sheetFormatPr defaultColWidth="9.140625" defaultRowHeight="12.75"/>
  <cols>
    <col min="1" max="1" width="4.8515625" style="0" customWidth="1"/>
    <col min="2" max="2" width="38.00390625" style="0" customWidth="1"/>
    <col min="3" max="3" width="9.421875" style="0" customWidth="1"/>
    <col min="4" max="4" width="24.140625" style="0" customWidth="1"/>
    <col min="5" max="5" width="28.140625" style="0" customWidth="1"/>
    <col min="6" max="6" width="31.7109375" style="0" customWidth="1"/>
  </cols>
  <sheetData>
    <row r="1" spans="1:5" ht="12.75">
      <c r="A1" s="32"/>
      <c r="B1" s="67"/>
      <c r="C1" s="66"/>
      <c r="D1" s="26"/>
      <c r="E1" s="30"/>
    </row>
    <row r="2" spans="1:6" ht="13.5" thickBot="1">
      <c r="A2" s="14" t="s">
        <v>39</v>
      </c>
      <c r="B2" s="14"/>
      <c r="C2" s="14"/>
      <c r="D2" s="14"/>
      <c r="E2" s="1" t="s">
        <v>7</v>
      </c>
      <c r="F2" s="82" t="s">
        <v>68</v>
      </c>
    </row>
    <row r="3" spans="1:6" ht="12.75">
      <c r="A3" s="15" t="s">
        <v>0</v>
      </c>
      <c r="B3" s="16" t="s">
        <v>8</v>
      </c>
      <c r="C3" s="17" t="s">
        <v>9</v>
      </c>
      <c r="D3" s="9" t="s">
        <v>10</v>
      </c>
      <c r="E3" s="94" t="s">
        <v>60</v>
      </c>
      <c r="F3" s="84" t="s">
        <v>41</v>
      </c>
    </row>
    <row r="4" spans="1:6" ht="12.75">
      <c r="A4" s="75"/>
      <c r="B4" s="2"/>
      <c r="C4" s="7"/>
      <c r="D4" s="6"/>
      <c r="E4" s="95" t="s">
        <v>61</v>
      </c>
      <c r="F4" s="85" t="s">
        <v>42</v>
      </c>
    </row>
    <row r="5" spans="1:6" ht="13.5" thickBot="1">
      <c r="A5" s="19" t="s">
        <v>1</v>
      </c>
      <c r="B5" s="11"/>
      <c r="C5" s="12" t="s">
        <v>11</v>
      </c>
      <c r="D5" s="109" t="s">
        <v>12</v>
      </c>
      <c r="E5" s="102" t="s">
        <v>64</v>
      </c>
      <c r="F5" s="107"/>
    </row>
    <row r="6" spans="1:6" ht="12.75">
      <c r="A6" s="22"/>
      <c r="B6" s="25"/>
      <c r="C6" s="13"/>
      <c r="D6" s="36"/>
      <c r="E6" s="72"/>
      <c r="F6" s="108" t="s">
        <v>56</v>
      </c>
    </row>
    <row r="7" spans="1:6" ht="14.25">
      <c r="A7" s="22" t="s">
        <v>14</v>
      </c>
      <c r="B7" s="27" t="s">
        <v>15</v>
      </c>
      <c r="C7" s="23" t="s">
        <v>34</v>
      </c>
      <c r="D7" s="28">
        <f>(14.7+0.74)*1.18</f>
        <v>18.219199999999997</v>
      </c>
      <c r="E7" s="89" t="s">
        <v>58</v>
      </c>
      <c r="F7" s="87" t="s">
        <v>52</v>
      </c>
    </row>
    <row r="8" spans="1:6" ht="14.25">
      <c r="A8" s="22"/>
      <c r="B8" s="38" t="s">
        <v>16</v>
      </c>
      <c r="C8" s="39" t="s">
        <v>34</v>
      </c>
      <c r="D8" s="40">
        <v>3.55</v>
      </c>
      <c r="E8" s="98" t="s">
        <v>63</v>
      </c>
      <c r="F8" s="87" t="s">
        <v>53</v>
      </c>
    </row>
    <row r="9" spans="1:6" ht="12.75">
      <c r="A9" s="22"/>
      <c r="B9" s="41" t="s">
        <v>17</v>
      </c>
      <c r="C9" s="8" t="s">
        <v>18</v>
      </c>
      <c r="D9" s="42">
        <f>18.22*D8</f>
        <v>64.681</v>
      </c>
      <c r="E9" s="96"/>
      <c r="F9" s="87" t="s">
        <v>43</v>
      </c>
    </row>
    <row r="10" spans="1:6" ht="12.75">
      <c r="A10" s="22"/>
      <c r="B10" s="25"/>
      <c r="C10" s="13"/>
      <c r="D10" s="36"/>
      <c r="E10" s="72"/>
      <c r="F10" s="88" t="s">
        <v>48</v>
      </c>
    </row>
    <row r="11" spans="1:6" ht="14.25">
      <c r="A11" s="43" t="s">
        <v>19</v>
      </c>
      <c r="B11" s="44" t="s">
        <v>20</v>
      </c>
      <c r="C11" s="68" t="s">
        <v>34</v>
      </c>
      <c r="D11" s="45"/>
      <c r="E11" s="90"/>
      <c r="F11" s="79"/>
    </row>
    <row r="12" spans="1:6" ht="14.25">
      <c r="A12" s="43"/>
      <c r="B12" s="46" t="s">
        <v>16</v>
      </c>
      <c r="C12" s="69" t="s">
        <v>34</v>
      </c>
      <c r="D12" s="47">
        <v>2.44</v>
      </c>
      <c r="E12" s="99"/>
      <c r="F12" s="87" t="s">
        <v>57</v>
      </c>
    </row>
    <row r="13" spans="1:6" ht="12.75">
      <c r="A13" s="43"/>
      <c r="B13" s="48" t="s">
        <v>21</v>
      </c>
      <c r="C13" s="70" t="s">
        <v>18</v>
      </c>
      <c r="D13" s="49">
        <f>D16+D18</f>
        <v>185.6095312</v>
      </c>
      <c r="E13" s="93"/>
      <c r="F13" s="87" t="s">
        <v>45</v>
      </c>
    </row>
    <row r="14" spans="1:6" ht="12.75">
      <c r="A14" s="43"/>
      <c r="B14" s="50" t="s">
        <v>2</v>
      </c>
      <c r="C14" s="51"/>
      <c r="D14" s="45"/>
      <c r="E14" s="90"/>
      <c r="F14" s="87" t="s">
        <v>44</v>
      </c>
    </row>
    <row r="15" spans="1:6" ht="12.75">
      <c r="A15" s="103"/>
      <c r="B15" s="104"/>
      <c r="C15" s="105"/>
      <c r="D15" s="106"/>
      <c r="E15" s="101" t="s">
        <v>58</v>
      </c>
      <c r="F15" s="87" t="s">
        <v>46</v>
      </c>
    </row>
    <row r="16" spans="1:6" ht="12.75">
      <c r="A16" s="33" t="s">
        <v>35</v>
      </c>
      <c r="B16" s="52" t="s">
        <v>22</v>
      </c>
      <c r="C16" s="53" t="s">
        <v>18</v>
      </c>
      <c r="D16" s="54">
        <f>18.22*D12</f>
        <v>44.456799999999994</v>
      </c>
      <c r="E16" s="97" t="s">
        <v>63</v>
      </c>
      <c r="F16" s="87" t="s">
        <v>47</v>
      </c>
    </row>
    <row r="17" spans="1:6" ht="12.75">
      <c r="A17" s="33"/>
      <c r="B17" s="52"/>
      <c r="C17" s="53"/>
      <c r="D17" s="34"/>
      <c r="E17" s="91" t="s">
        <v>62</v>
      </c>
      <c r="F17" s="88" t="s">
        <v>49</v>
      </c>
    </row>
    <row r="18" spans="1:6" ht="12.75">
      <c r="A18" s="35" t="s">
        <v>36</v>
      </c>
      <c r="B18" s="55" t="s">
        <v>23</v>
      </c>
      <c r="C18" s="56" t="s">
        <v>18</v>
      </c>
      <c r="D18" s="57">
        <f>0.052*D12*1112.49</f>
        <v>141.1527312</v>
      </c>
      <c r="E18" s="97" t="s">
        <v>59</v>
      </c>
      <c r="F18" s="87"/>
    </row>
    <row r="19" spans="1:6" ht="12.75">
      <c r="A19" s="22"/>
      <c r="B19" s="25"/>
      <c r="C19" s="13"/>
      <c r="D19" s="36"/>
      <c r="E19" s="72"/>
      <c r="F19" s="88"/>
    </row>
    <row r="20" spans="1:6" ht="14.25">
      <c r="A20" s="43" t="s">
        <v>24</v>
      </c>
      <c r="B20" s="44" t="s">
        <v>25</v>
      </c>
      <c r="C20" s="71" t="s">
        <v>34</v>
      </c>
      <c r="D20" s="58">
        <f>D23+D25</f>
        <v>76.06948</v>
      </c>
      <c r="E20" s="90"/>
      <c r="F20" s="79"/>
    </row>
    <row r="21" spans="1:6" ht="12.75">
      <c r="A21" s="43"/>
      <c r="B21" s="50" t="s">
        <v>2</v>
      </c>
      <c r="C21" s="51"/>
      <c r="D21" s="45"/>
      <c r="E21" s="90"/>
      <c r="F21" s="79"/>
    </row>
    <row r="22" spans="1:6" ht="12.75">
      <c r="A22" s="103"/>
      <c r="B22" s="104"/>
      <c r="C22" s="105"/>
      <c r="D22" s="106"/>
      <c r="E22" s="101" t="s">
        <v>58</v>
      </c>
      <c r="F22" s="79"/>
    </row>
    <row r="23" spans="1:6" ht="14.25">
      <c r="A23" s="33" t="s">
        <v>37</v>
      </c>
      <c r="B23" s="52" t="s">
        <v>26</v>
      </c>
      <c r="C23" s="59" t="s">
        <v>34</v>
      </c>
      <c r="D23" s="54">
        <v>18.22</v>
      </c>
      <c r="E23" s="97" t="s">
        <v>63</v>
      </c>
      <c r="F23" s="79"/>
    </row>
    <row r="24" spans="1:6" ht="12.75">
      <c r="A24" s="33"/>
      <c r="B24" s="52"/>
      <c r="C24" s="59"/>
      <c r="D24" s="54"/>
      <c r="E24" s="91" t="s">
        <v>62</v>
      </c>
      <c r="F24" s="79"/>
    </row>
    <row r="25" spans="1:6" ht="14.25">
      <c r="A25" s="35" t="s">
        <v>38</v>
      </c>
      <c r="B25" s="55" t="s">
        <v>23</v>
      </c>
      <c r="C25" s="24" t="s">
        <v>34</v>
      </c>
      <c r="D25" s="60">
        <f>0.052*1*1112.49</f>
        <v>57.84948</v>
      </c>
      <c r="E25" s="97" t="s">
        <v>59</v>
      </c>
      <c r="F25" s="87" t="s">
        <v>55</v>
      </c>
    </row>
    <row r="26" spans="1:6" ht="12.75">
      <c r="A26" s="22"/>
      <c r="B26" s="25"/>
      <c r="C26" s="13"/>
      <c r="D26" s="36"/>
      <c r="E26" s="72"/>
      <c r="F26" s="87" t="s">
        <v>54</v>
      </c>
    </row>
    <row r="27" spans="1:6" ht="14.25">
      <c r="A27" s="22" t="s">
        <v>27</v>
      </c>
      <c r="B27" s="21" t="s">
        <v>28</v>
      </c>
      <c r="C27" s="23" t="s">
        <v>34</v>
      </c>
      <c r="D27" s="28">
        <f>(16.03+0.82)*1.18</f>
        <v>19.883</v>
      </c>
      <c r="E27" s="98" t="s">
        <v>58</v>
      </c>
      <c r="F27" s="87" t="s">
        <v>50</v>
      </c>
    </row>
    <row r="28" spans="1:6" ht="14.25">
      <c r="A28" s="22"/>
      <c r="B28" s="38" t="s">
        <v>16</v>
      </c>
      <c r="C28" s="39" t="s">
        <v>34</v>
      </c>
      <c r="D28" s="62">
        <f>D8+D12</f>
        <v>5.99</v>
      </c>
      <c r="E28" s="98" t="s">
        <v>63</v>
      </c>
      <c r="F28" s="87" t="s">
        <v>43</v>
      </c>
    </row>
    <row r="29" spans="1:6" ht="12.75">
      <c r="A29" s="22"/>
      <c r="B29" s="41" t="s">
        <v>29</v>
      </c>
      <c r="C29" s="8" t="s">
        <v>18</v>
      </c>
      <c r="D29" s="42">
        <f>19.88*D28+0.02</f>
        <v>119.10119999999999</v>
      </c>
      <c r="E29" s="89"/>
      <c r="F29" s="88" t="s">
        <v>51</v>
      </c>
    </row>
    <row r="30" spans="1:6" ht="12.75">
      <c r="A30" s="22"/>
      <c r="B30" s="63"/>
      <c r="C30" s="13"/>
      <c r="D30" s="31"/>
      <c r="E30" s="89"/>
      <c r="F30" s="79"/>
    </row>
    <row r="31" spans="1:6" ht="12.75">
      <c r="A31" s="22"/>
      <c r="B31" s="64"/>
      <c r="C31" s="23"/>
      <c r="D31" s="61"/>
      <c r="E31" s="98" t="s">
        <v>62</v>
      </c>
      <c r="F31" s="79"/>
    </row>
    <row r="32" spans="1:6" ht="12.75">
      <c r="A32" s="43" t="s">
        <v>32</v>
      </c>
      <c r="B32" s="65" t="s">
        <v>33</v>
      </c>
      <c r="C32" s="68" t="s">
        <v>40</v>
      </c>
      <c r="D32" s="78">
        <v>1112.49</v>
      </c>
      <c r="E32" s="93" t="s">
        <v>59</v>
      </c>
      <c r="F32" s="79"/>
    </row>
    <row r="33" spans="1:6" ht="13.5" thickBot="1">
      <c r="A33" s="74"/>
      <c r="B33" s="27"/>
      <c r="C33" s="3"/>
      <c r="D33" s="76"/>
      <c r="E33" s="73"/>
      <c r="F33" s="86"/>
    </row>
    <row r="35" spans="2:5" ht="12.75">
      <c r="B35" t="s">
        <v>3</v>
      </c>
      <c r="D35" s="4"/>
      <c r="E35" t="s">
        <v>4</v>
      </c>
    </row>
    <row r="36" ht="12.75">
      <c r="D36" s="4"/>
    </row>
    <row r="37" spans="2:5" ht="12.75">
      <c r="B37" t="s">
        <v>5</v>
      </c>
      <c r="D37" s="4"/>
      <c r="E37" t="s">
        <v>6</v>
      </c>
    </row>
    <row r="42" spans="1:5" ht="12.75">
      <c r="A42" s="32"/>
      <c r="B42" s="67"/>
      <c r="C42" s="66"/>
      <c r="D42" s="26"/>
      <c r="E42" s="30"/>
    </row>
  </sheetData>
  <sheetProtection/>
  <printOptions/>
  <pageMargins left="0.7874015748031497" right="0" top="0.7480314960629921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2">
      <selection activeCell="E60" sqref="E60"/>
    </sheetView>
  </sheetViews>
  <sheetFormatPr defaultColWidth="9.140625" defaultRowHeight="12.75"/>
  <cols>
    <col min="1" max="1" width="4.8515625" style="0" customWidth="1"/>
    <col min="2" max="2" width="38.00390625" style="0" customWidth="1"/>
    <col min="3" max="3" width="9.421875" style="0" customWidth="1"/>
    <col min="4" max="4" width="24.140625" style="0" customWidth="1"/>
    <col min="5" max="5" width="28.140625" style="0" customWidth="1"/>
    <col min="6" max="6" width="31.7109375" style="0" customWidth="1"/>
  </cols>
  <sheetData>
    <row r="1" spans="1:5" ht="12.75">
      <c r="A1" s="32"/>
      <c r="B1" s="67"/>
      <c r="C1" s="66"/>
      <c r="D1" s="26"/>
      <c r="E1" s="30"/>
    </row>
    <row r="2" spans="1:6" ht="13.5" thickBot="1">
      <c r="A2" s="14" t="s">
        <v>39</v>
      </c>
      <c r="B2" s="14"/>
      <c r="C2" s="14"/>
      <c r="D2" s="14"/>
      <c r="E2" s="1" t="s">
        <v>7</v>
      </c>
      <c r="F2" s="82" t="s">
        <v>69</v>
      </c>
    </row>
    <row r="3" spans="1:6" ht="12.75">
      <c r="A3" s="15" t="s">
        <v>0</v>
      </c>
      <c r="B3" s="16" t="s">
        <v>8</v>
      </c>
      <c r="C3" s="17" t="s">
        <v>9</v>
      </c>
      <c r="D3" s="18" t="s">
        <v>10</v>
      </c>
      <c r="E3" s="94" t="s">
        <v>60</v>
      </c>
      <c r="F3" s="84" t="s">
        <v>41</v>
      </c>
    </row>
    <row r="4" spans="1:6" ht="12.75">
      <c r="A4" s="75"/>
      <c r="B4" s="2"/>
      <c r="C4" s="7"/>
      <c r="D4" s="80"/>
      <c r="E4" s="95" t="s">
        <v>61</v>
      </c>
      <c r="F4" s="85" t="s">
        <v>42</v>
      </c>
    </row>
    <row r="5" spans="1:6" ht="13.5" thickBot="1">
      <c r="A5" s="19" t="s">
        <v>1</v>
      </c>
      <c r="B5" s="11"/>
      <c r="C5" s="12" t="s">
        <v>11</v>
      </c>
      <c r="D5" s="20" t="s">
        <v>12</v>
      </c>
      <c r="E5" s="102" t="s">
        <v>64</v>
      </c>
      <c r="F5" s="107"/>
    </row>
    <row r="6" spans="1:6" ht="12.75">
      <c r="A6" s="22"/>
      <c r="B6" s="25"/>
      <c r="C6" s="13"/>
      <c r="D6" s="36"/>
      <c r="E6" s="72"/>
      <c r="F6" s="108" t="s">
        <v>56</v>
      </c>
    </row>
    <row r="7" spans="1:6" ht="14.25">
      <c r="A7" s="22" t="s">
        <v>14</v>
      </c>
      <c r="B7" s="27" t="s">
        <v>15</v>
      </c>
      <c r="C7" s="23" t="s">
        <v>34</v>
      </c>
      <c r="D7" s="28">
        <f>(14.7+0.74)*1.18</f>
        <v>18.219199999999997</v>
      </c>
      <c r="E7" s="89" t="s">
        <v>58</v>
      </c>
      <c r="F7" s="87" t="s">
        <v>52</v>
      </c>
    </row>
    <row r="8" spans="1:6" ht="14.25">
      <c r="A8" s="22"/>
      <c r="B8" s="38" t="s">
        <v>16</v>
      </c>
      <c r="C8" s="39" t="s">
        <v>34</v>
      </c>
      <c r="D8" s="40">
        <v>3.55</v>
      </c>
      <c r="E8" s="98" t="s">
        <v>63</v>
      </c>
      <c r="F8" s="87" t="s">
        <v>53</v>
      </c>
    </row>
    <row r="9" spans="1:6" ht="12.75">
      <c r="A9" s="22"/>
      <c r="B9" s="41" t="s">
        <v>17</v>
      </c>
      <c r="C9" s="8" t="s">
        <v>18</v>
      </c>
      <c r="D9" s="42">
        <f>18.22*D8</f>
        <v>64.681</v>
      </c>
      <c r="E9" s="96"/>
      <c r="F9" s="87" t="s">
        <v>43</v>
      </c>
    </row>
    <row r="10" spans="1:6" ht="12.75">
      <c r="A10" s="22"/>
      <c r="B10" s="25"/>
      <c r="C10" s="13"/>
      <c r="D10" s="36"/>
      <c r="E10" s="72"/>
      <c r="F10" s="88" t="s">
        <v>48</v>
      </c>
    </row>
    <row r="11" spans="1:6" ht="14.25">
      <c r="A11" s="43" t="s">
        <v>19</v>
      </c>
      <c r="B11" s="44" t="s">
        <v>20</v>
      </c>
      <c r="C11" s="68" t="s">
        <v>34</v>
      </c>
      <c r="D11" s="45"/>
      <c r="E11" s="90"/>
      <c r="F11" s="79"/>
    </row>
    <row r="12" spans="1:6" ht="14.25">
      <c r="A12" s="43"/>
      <c r="B12" s="46" t="s">
        <v>16</v>
      </c>
      <c r="C12" s="69" t="s">
        <v>34</v>
      </c>
      <c r="D12" s="47">
        <v>2.44</v>
      </c>
      <c r="E12" s="99"/>
      <c r="F12" s="87" t="s">
        <v>57</v>
      </c>
    </row>
    <row r="13" spans="1:6" ht="12.75">
      <c r="A13" s="43"/>
      <c r="B13" s="48" t="s">
        <v>21</v>
      </c>
      <c r="C13" s="70" t="s">
        <v>18</v>
      </c>
      <c r="D13" s="49">
        <f>D16+D18</f>
        <v>185.6095312</v>
      </c>
      <c r="E13" s="93"/>
      <c r="F13" s="87" t="s">
        <v>45</v>
      </c>
    </row>
    <row r="14" spans="1:6" ht="12.75">
      <c r="A14" s="43"/>
      <c r="B14" s="50" t="s">
        <v>2</v>
      </c>
      <c r="C14" s="51"/>
      <c r="D14" s="45"/>
      <c r="E14" s="90"/>
      <c r="F14" s="87" t="s">
        <v>44</v>
      </c>
    </row>
    <row r="15" spans="1:6" ht="12.75">
      <c r="A15" s="103"/>
      <c r="B15" s="104"/>
      <c r="C15" s="105"/>
      <c r="D15" s="106"/>
      <c r="E15" s="101" t="s">
        <v>58</v>
      </c>
      <c r="F15" s="87" t="s">
        <v>46</v>
      </c>
    </row>
    <row r="16" spans="1:6" ht="12.75">
      <c r="A16" s="33" t="s">
        <v>35</v>
      </c>
      <c r="B16" s="52" t="s">
        <v>22</v>
      </c>
      <c r="C16" s="53" t="s">
        <v>18</v>
      </c>
      <c r="D16" s="54">
        <f>18.22*D12</f>
        <v>44.456799999999994</v>
      </c>
      <c r="E16" s="97" t="s">
        <v>63</v>
      </c>
      <c r="F16" s="87" t="s">
        <v>47</v>
      </c>
    </row>
    <row r="17" spans="1:6" ht="12.75">
      <c r="A17" s="33"/>
      <c r="B17" s="52"/>
      <c r="C17" s="53"/>
      <c r="D17" s="34"/>
      <c r="E17" s="91" t="s">
        <v>62</v>
      </c>
      <c r="F17" s="88" t="s">
        <v>49</v>
      </c>
    </row>
    <row r="18" spans="1:6" ht="12.75">
      <c r="A18" s="35" t="s">
        <v>36</v>
      </c>
      <c r="B18" s="55" t="s">
        <v>23</v>
      </c>
      <c r="C18" s="56" t="s">
        <v>18</v>
      </c>
      <c r="D18" s="57">
        <f>0.052*D12*1112.49</f>
        <v>141.1527312</v>
      </c>
      <c r="E18" s="97" t="s">
        <v>59</v>
      </c>
      <c r="F18" s="87"/>
    </row>
    <row r="19" spans="1:6" ht="12.75">
      <c r="A19" s="22"/>
      <c r="B19" s="25"/>
      <c r="C19" s="13"/>
      <c r="D19" s="36"/>
      <c r="E19" s="72"/>
      <c r="F19" s="88"/>
    </row>
    <row r="20" spans="1:6" ht="14.25">
      <c r="A20" s="43" t="s">
        <v>24</v>
      </c>
      <c r="B20" s="44" t="s">
        <v>25</v>
      </c>
      <c r="C20" s="71" t="s">
        <v>34</v>
      </c>
      <c r="D20" s="58">
        <f>D23+D25</f>
        <v>76.06948</v>
      </c>
      <c r="E20" s="90"/>
      <c r="F20" s="79"/>
    </row>
    <row r="21" spans="1:6" ht="12.75">
      <c r="A21" s="43"/>
      <c r="B21" s="50" t="s">
        <v>2</v>
      </c>
      <c r="C21" s="51"/>
      <c r="D21" s="45"/>
      <c r="E21" s="90"/>
      <c r="F21" s="79"/>
    </row>
    <row r="22" spans="1:6" ht="12.75">
      <c r="A22" s="103"/>
      <c r="B22" s="104"/>
      <c r="C22" s="105"/>
      <c r="D22" s="106"/>
      <c r="E22" s="101" t="s">
        <v>58</v>
      </c>
      <c r="F22" s="79"/>
    </row>
    <row r="23" spans="1:6" ht="14.25">
      <c r="A23" s="33" t="s">
        <v>37</v>
      </c>
      <c r="B23" s="52" t="s">
        <v>26</v>
      </c>
      <c r="C23" s="59" t="s">
        <v>34</v>
      </c>
      <c r="D23" s="54">
        <v>18.22</v>
      </c>
      <c r="E23" s="97" t="s">
        <v>63</v>
      </c>
      <c r="F23" s="79"/>
    </row>
    <row r="24" spans="1:6" ht="12.75">
      <c r="A24" s="33"/>
      <c r="B24" s="52"/>
      <c r="C24" s="59"/>
      <c r="D24" s="54"/>
      <c r="E24" s="91" t="s">
        <v>62</v>
      </c>
      <c r="F24" s="79"/>
    </row>
    <row r="25" spans="1:6" ht="14.25">
      <c r="A25" s="35" t="s">
        <v>38</v>
      </c>
      <c r="B25" s="55" t="s">
        <v>23</v>
      </c>
      <c r="C25" s="24" t="s">
        <v>34</v>
      </c>
      <c r="D25" s="60">
        <f>0.052*1*1112.49</f>
        <v>57.84948</v>
      </c>
      <c r="E25" s="97" t="s">
        <v>59</v>
      </c>
      <c r="F25" s="87" t="s">
        <v>55</v>
      </c>
    </row>
    <row r="26" spans="1:6" ht="12.75">
      <c r="A26" s="22"/>
      <c r="B26" s="25"/>
      <c r="C26" s="13"/>
      <c r="D26" s="36"/>
      <c r="E26" s="72"/>
      <c r="F26" s="87" t="s">
        <v>54</v>
      </c>
    </row>
    <row r="27" spans="1:6" ht="14.25">
      <c r="A27" s="22" t="s">
        <v>27</v>
      </c>
      <c r="B27" s="21" t="s">
        <v>28</v>
      </c>
      <c r="C27" s="23" t="s">
        <v>34</v>
      </c>
      <c r="D27" s="28">
        <f>(16.03+0.82)*1.18</f>
        <v>19.883</v>
      </c>
      <c r="E27" s="98" t="s">
        <v>58</v>
      </c>
      <c r="F27" s="87" t="s">
        <v>50</v>
      </c>
    </row>
    <row r="28" spans="1:6" ht="14.25">
      <c r="A28" s="22"/>
      <c r="B28" s="38" t="s">
        <v>16</v>
      </c>
      <c r="C28" s="39" t="s">
        <v>34</v>
      </c>
      <c r="D28" s="62">
        <f>D8+D12</f>
        <v>5.99</v>
      </c>
      <c r="E28" s="98" t="s">
        <v>63</v>
      </c>
      <c r="F28" s="87" t="s">
        <v>43</v>
      </c>
    </row>
    <row r="29" spans="1:6" ht="12.75">
      <c r="A29" s="22"/>
      <c r="B29" s="41" t="s">
        <v>29</v>
      </c>
      <c r="C29" s="8" t="s">
        <v>18</v>
      </c>
      <c r="D29" s="42">
        <f>19.88*D28+0.02</f>
        <v>119.10119999999999</v>
      </c>
      <c r="E29" s="89"/>
      <c r="F29" s="88" t="s">
        <v>51</v>
      </c>
    </row>
    <row r="30" spans="1:6" ht="12.75">
      <c r="A30" s="22"/>
      <c r="B30" s="63"/>
      <c r="C30" s="13"/>
      <c r="D30" s="31"/>
      <c r="E30" s="89"/>
      <c r="F30" s="79"/>
    </row>
    <row r="31" spans="1:6" ht="12.75">
      <c r="A31" s="22"/>
      <c r="B31" s="64"/>
      <c r="C31" s="23"/>
      <c r="D31" s="61"/>
      <c r="E31" s="98" t="s">
        <v>62</v>
      </c>
      <c r="F31" s="79"/>
    </row>
    <row r="32" spans="1:6" ht="12.75">
      <c r="A32" s="43" t="s">
        <v>32</v>
      </c>
      <c r="B32" s="65" t="s">
        <v>33</v>
      </c>
      <c r="C32" s="68" t="s">
        <v>40</v>
      </c>
      <c r="D32" s="78">
        <v>1112.49</v>
      </c>
      <c r="E32" s="93" t="s">
        <v>59</v>
      </c>
      <c r="F32" s="79"/>
    </row>
    <row r="33" spans="1:6" ht="13.5" thickBot="1">
      <c r="A33" s="74"/>
      <c r="B33" s="27"/>
      <c r="C33" s="3"/>
      <c r="D33" s="76"/>
      <c r="E33" s="73"/>
      <c r="F33" s="86"/>
    </row>
    <row r="35" spans="2:5" ht="12.75">
      <c r="B35" t="s">
        <v>3</v>
      </c>
      <c r="D35" s="4"/>
      <c r="E35" t="s">
        <v>4</v>
      </c>
    </row>
    <row r="36" ht="12.75">
      <c r="D36" s="4"/>
    </row>
    <row r="37" spans="2:5" ht="12.75">
      <c r="B37" t="s">
        <v>5</v>
      </c>
      <c r="D37" s="4"/>
      <c r="E37" t="s">
        <v>6</v>
      </c>
    </row>
    <row r="42" spans="1:5" ht="12.75">
      <c r="A42" s="32"/>
      <c r="B42" s="67"/>
      <c r="C42" s="66"/>
      <c r="D42" s="26"/>
      <c r="E42" s="30"/>
    </row>
  </sheetData>
  <sheetProtection/>
  <printOptions/>
  <pageMargins left="0.7874015748031497" right="0" top="0.7480314960629921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4.8515625" style="0" customWidth="1"/>
    <col min="2" max="2" width="38.00390625" style="0" customWidth="1"/>
    <col min="3" max="3" width="9.421875" style="0" customWidth="1"/>
    <col min="4" max="4" width="24.140625" style="0" customWidth="1"/>
    <col min="5" max="5" width="28.140625" style="0" customWidth="1"/>
    <col min="6" max="6" width="31.7109375" style="0" customWidth="1"/>
  </cols>
  <sheetData>
    <row r="1" spans="1:5" ht="12.75">
      <c r="A1" s="32"/>
      <c r="B1" s="67"/>
      <c r="C1" s="66"/>
      <c r="D1" s="26"/>
      <c r="E1" s="30"/>
    </row>
    <row r="2" spans="1:6" ht="13.5" thickBot="1">
      <c r="A2" s="14" t="s">
        <v>39</v>
      </c>
      <c r="B2" s="14"/>
      <c r="C2" s="14"/>
      <c r="D2" s="14"/>
      <c r="E2" s="1" t="s">
        <v>7</v>
      </c>
      <c r="F2" s="82" t="s">
        <v>67</v>
      </c>
    </row>
    <row r="3" spans="1:6" ht="12.75">
      <c r="A3" s="15" t="s">
        <v>0</v>
      </c>
      <c r="B3" s="16" t="s">
        <v>8</v>
      </c>
      <c r="C3" s="10" t="s">
        <v>9</v>
      </c>
      <c r="D3" s="9" t="s">
        <v>10</v>
      </c>
      <c r="E3" s="94" t="s">
        <v>60</v>
      </c>
      <c r="F3" s="84" t="s">
        <v>41</v>
      </c>
    </row>
    <row r="4" spans="1:6" ht="12.75">
      <c r="A4" s="75"/>
      <c r="B4" s="2"/>
      <c r="C4" s="5"/>
      <c r="D4" s="6"/>
      <c r="E4" s="95" t="s">
        <v>61</v>
      </c>
      <c r="F4" s="85" t="s">
        <v>42</v>
      </c>
    </row>
    <row r="5" spans="1:6" ht="13.5" thickBot="1">
      <c r="A5" s="19" t="s">
        <v>1</v>
      </c>
      <c r="B5" s="11"/>
      <c r="C5" s="111" t="s">
        <v>11</v>
      </c>
      <c r="D5" s="109" t="s">
        <v>12</v>
      </c>
      <c r="E5" s="102" t="s">
        <v>64</v>
      </c>
      <c r="F5" s="107"/>
    </row>
    <row r="6" spans="1:6" ht="12.75">
      <c r="A6" s="22"/>
      <c r="B6" s="25"/>
      <c r="C6" s="13"/>
      <c r="D6" s="77"/>
      <c r="E6" s="72"/>
      <c r="F6" s="108" t="s">
        <v>56</v>
      </c>
    </row>
    <row r="7" spans="1:6" ht="14.25">
      <c r="A7" s="22" t="s">
        <v>14</v>
      </c>
      <c r="B7" s="27" t="s">
        <v>15</v>
      </c>
      <c r="C7" s="23" t="s">
        <v>34</v>
      </c>
      <c r="D7" s="28">
        <f>(14.7+0.74)*1.18</f>
        <v>18.219199999999997</v>
      </c>
      <c r="E7" s="89" t="s">
        <v>58</v>
      </c>
      <c r="F7" s="87" t="s">
        <v>52</v>
      </c>
    </row>
    <row r="8" spans="1:6" ht="14.25">
      <c r="A8" s="22"/>
      <c r="B8" s="38" t="s">
        <v>16</v>
      </c>
      <c r="C8" s="39" t="s">
        <v>34</v>
      </c>
      <c r="D8" s="40">
        <v>1.66</v>
      </c>
      <c r="E8" s="98" t="s">
        <v>63</v>
      </c>
      <c r="F8" s="87" t="s">
        <v>53</v>
      </c>
    </row>
    <row r="9" spans="1:6" ht="12.75">
      <c r="A9" s="22"/>
      <c r="B9" s="41" t="s">
        <v>17</v>
      </c>
      <c r="C9" s="8" t="s">
        <v>18</v>
      </c>
      <c r="D9" s="42">
        <f>18.22*D8</f>
        <v>30.245199999999997</v>
      </c>
      <c r="E9" s="96"/>
      <c r="F9" s="87" t="s">
        <v>43</v>
      </c>
    </row>
    <row r="10" spans="1:6" ht="12.75">
      <c r="A10" s="22"/>
      <c r="B10" s="25"/>
      <c r="C10" s="13"/>
      <c r="D10" s="36"/>
      <c r="E10" s="72"/>
      <c r="F10" s="88" t="s">
        <v>48</v>
      </c>
    </row>
    <row r="11" spans="1:6" ht="14.25">
      <c r="A11" s="43" t="s">
        <v>19</v>
      </c>
      <c r="B11" s="44" t="s">
        <v>20</v>
      </c>
      <c r="C11" s="68" t="s">
        <v>34</v>
      </c>
      <c r="D11" s="110"/>
      <c r="E11" s="90"/>
      <c r="F11" s="79"/>
    </row>
    <row r="12" spans="1:6" ht="14.25">
      <c r="A12" s="43"/>
      <c r="B12" s="46" t="s">
        <v>16</v>
      </c>
      <c r="C12" s="69" t="s">
        <v>34</v>
      </c>
      <c r="D12" s="112" t="s">
        <v>13</v>
      </c>
      <c r="E12" s="99"/>
      <c r="F12" s="87" t="s">
        <v>57</v>
      </c>
    </row>
    <row r="13" spans="1:6" ht="12.75">
      <c r="A13" s="43"/>
      <c r="B13" s="48" t="s">
        <v>21</v>
      </c>
      <c r="C13" s="70" t="s">
        <v>18</v>
      </c>
      <c r="D13" s="113" t="s">
        <v>13</v>
      </c>
      <c r="E13" s="93"/>
      <c r="F13" s="87" t="s">
        <v>45</v>
      </c>
    </row>
    <row r="14" spans="1:6" ht="12.75">
      <c r="A14" s="43"/>
      <c r="B14" s="50" t="s">
        <v>2</v>
      </c>
      <c r="C14" s="51"/>
      <c r="D14" s="81"/>
      <c r="E14" s="90"/>
      <c r="F14" s="87" t="s">
        <v>44</v>
      </c>
    </row>
    <row r="15" spans="1:6" ht="12.75">
      <c r="A15" s="103"/>
      <c r="B15" s="104"/>
      <c r="C15" s="105"/>
      <c r="D15" s="100"/>
      <c r="E15" s="101" t="s">
        <v>58</v>
      </c>
      <c r="F15" s="87" t="s">
        <v>46</v>
      </c>
    </row>
    <row r="16" spans="1:6" ht="12.75">
      <c r="A16" s="33" t="s">
        <v>35</v>
      </c>
      <c r="B16" s="52" t="s">
        <v>22</v>
      </c>
      <c r="C16" s="53" t="s">
        <v>18</v>
      </c>
      <c r="D16" s="83" t="s">
        <v>13</v>
      </c>
      <c r="E16" s="97" t="s">
        <v>63</v>
      </c>
      <c r="F16" s="87" t="s">
        <v>47</v>
      </c>
    </row>
    <row r="17" spans="1:6" ht="12.75">
      <c r="A17" s="33"/>
      <c r="B17" s="52"/>
      <c r="C17" s="53"/>
      <c r="D17" s="83"/>
      <c r="E17" s="91" t="s">
        <v>62</v>
      </c>
      <c r="F17" s="88" t="s">
        <v>49</v>
      </c>
    </row>
    <row r="18" spans="1:6" ht="12.75">
      <c r="A18" s="35" t="s">
        <v>36</v>
      </c>
      <c r="B18" s="55" t="s">
        <v>23</v>
      </c>
      <c r="C18" s="56" t="s">
        <v>18</v>
      </c>
      <c r="D18" s="83" t="s">
        <v>13</v>
      </c>
      <c r="E18" s="97" t="s">
        <v>59</v>
      </c>
      <c r="F18" s="87"/>
    </row>
    <row r="19" spans="1:6" ht="12.75">
      <c r="A19" s="22"/>
      <c r="B19" s="25"/>
      <c r="C19" s="13"/>
      <c r="D19" s="29"/>
      <c r="E19" s="72"/>
      <c r="F19" s="88"/>
    </row>
    <row r="20" spans="1:6" ht="14.25">
      <c r="A20" s="43" t="s">
        <v>24</v>
      </c>
      <c r="B20" s="44" t="s">
        <v>25</v>
      </c>
      <c r="C20" s="71" t="s">
        <v>34</v>
      </c>
      <c r="D20" s="114" t="s">
        <v>66</v>
      </c>
      <c r="E20" s="90"/>
      <c r="F20" s="79"/>
    </row>
    <row r="21" spans="1:6" ht="12.75">
      <c r="A21" s="43"/>
      <c r="B21" s="50" t="s">
        <v>2</v>
      </c>
      <c r="C21" s="51"/>
      <c r="D21" s="81"/>
      <c r="E21" s="90"/>
      <c r="F21" s="79"/>
    </row>
    <row r="22" spans="1:6" ht="12.75">
      <c r="A22" s="103"/>
      <c r="B22" s="104"/>
      <c r="C22" s="105"/>
      <c r="D22" s="100"/>
      <c r="E22" s="101" t="s">
        <v>58</v>
      </c>
      <c r="F22" s="79"/>
    </row>
    <row r="23" spans="1:6" ht="14.25">
      <c r="A23" s="33" t="s">
        <v>37</v>
      </c>
      <c r="B23" s="52" t="s">
        <v>26</v>
      </c>
      <c r="C23" s="59" t="s">
        <v>34</v>
      </c>
      <c r="D23" s="83" t="s">
        <v>13</v>
      </c>
      <c r="E23" s="97" t="s">
        <v>63</v>
      </c>
      <c r="F23" s="79"/>
    </row>
    <row r="24" spans="1:6" ht="12.75">
      <c r="A24" s="33"/>
      <c r="B24" s="52"/>
      <c r="C24" s="59"/>
      <c r="D24" s="83"/>
      <c r="E24" s="91" t="s">
        <v>62</v>
      </c>
      <c r="F24" s="79"/>
    </row>
    <row r="25" spans="1:6" ht="14.25">
      <c r="A25" s="35" t="s">
        <v>38</v>
      </c>
      <c r="B25" s="55" t="s">
        <v>23</v>
      </c>
      <c r="C25" s="24" t="s">
        <v>34</v>
      </c>
      <c r="D25" s="83" t="s">
        <v>13</v>
      </c>
      <c r="E25" s="97" t="s">
        <v>59</v>
      </c>
      <c r="F25" s="87" t="s">
        <v>55</v>
      </c>
    </row>
    <row r="26" spans="1:6" ht="12.75">
      <c r="A26" s="22"/>
      <c r="B26" s="25"/>
      <c r="C26" s="13"/>
      <c r="D26" s="36"/>
      <c r="E26" s="72"/>
      <c r="F26" s="87" t="s">
        <v>54</v>
      </c>
    </row>
    <row r="27" spans="1:6" ht="14.25">
      <c r="A27" s="22" t="s">
        <v>27</v>
      </c>
      <c r="B27" s="21" t="s">
        <v>28</v>
      </c>
      <c r="C27" s="23" t="s">
        <v>34</v>
      </c>
      <c r="D27" s="28"/>
      <c r="E27" s="98" t="s">
        <v>58</v>
      </c>
      <c r="F27" s="87" t="s">
        <v>50</v>
      </c>
    </row>
    <row r="28" spans="1:6" ht="14.25">
      <c r="A28" s="22"/>
      <c r="B28" s="38" t="s">
        <v>16</v>
      </c>
      <c r="C28" s="39" t="s">
        <v>34</v>
      </c>
      <c r="D28" s="62"/>
      <c r="E28" s="98" t="s">
        <v>63</v>
      </c>
      <c r="F28" s="87" t="s">
        <v>43</v>
      </c>
    </row>
    <row r="29" spans="1:6" ht="12.75">
      <c r="A29" s="22"/>
      <c r="B29" s="41" t="s">
        <v>29</v>
      </c>
      <c r="C29" s="8" t="s">
        <v>18</v>
      </c>
      <c r="D29" s="42"/>
      <c r="E29" s="89"/>
      <c r="F29" s="88" t="s">
        <v>51</v>
      </c>
    </row>
    <row r="30" spans="1:6" ht="12.75">
      <c r="A30" s="22"/>
      <c r="B30" s="63"/>
      <c r="C30" s="13"/>
      <c r="D30" s="31"/>
      <c r="E30" s="89"/>
      <c r="F30" s="79"/>
    </row>
    <row r="31" spans="1:6" ht="14.25">
      <c r="A31" s="22" t="s">
        <v>30</v>
      </c>
      <c r="B31" s="41" t="s">
        <v>31</v>
      </c>
      <c r="C31" s="23" t="s">
        <v>34</v>
      </c>
      <c r="D31" s="37">
        <v>19.88</v>
      </c>
      <c r="E31" s="92"/>
      <c r="F31" s="79"/>
    </row>
    <row r="32" spans="1:6" ht="14.25">
      <c r="A32" s="22"/>
      <c r="B32" s="38" t="s">
        <v>16</v>
      </c>
      <c r="C32" s="39" t="s">
        <v>34</v>
      </c>
      <c r="D32" s="62">
        <v>1.66</v>
      </c>
      <c r="E32" s="72"/>
      <c r="F32" s="79"/>
    </row>
    <row r="33" spans="1:6" ht="12.75">
      <c r="A33" s="22"/>
      <c r="B33" s="41" t="s">
        <v>31</v>
      </c>
      <c r="C33" s="8" t="s">
        <v>18</v>
      </c>
      <c r="D33" s="37">
        <f>19.88*D32+0.01</f>
        <v>33.010799999999996</v>
      </c>
      <c r="E33" s="96"/>
      <c r="F33" s="79"/>
    </row>
    <row r="34" spans="1:6" ht="12.75">
      <c r="A34" s="22"/>
      <c r="B34" s="64"/>
      <c r="C34" s="23"/>
      <c r="D34" s="61"/>
      <c r="E34" s="98" t="s">
        <v>62</v>
      </c>
      <c r="F34" s="79"/>
    </row>
    <row r="35" spans="1:6" ht="12.75">
      <c r="A35" s="43" t="s">
        <v>32</v>
      </c>
      <c r="B35" s="65" t="s">
        <v>33</v>
      </c>
      <c r="C35" s="68" t="s">
        <v>40</v>
      </c>
      <c r="D35" s="115" t="s">
        <v>66</v>
      </c>
      <c r="E35" s="93" t="s">
        <v>59</v>
      </c>
      <c r="F35" s="79"/>
    </row>
    <row r="36" spans="1:6" ht="13.5" thickBot="1">
      <c r="A36" s="74"/>
      <c r="B36" s="27"/>
      <c r="C36" s="3"/>
      <c r="D36" s="76"/>
      <c r="E36" s="73"/>
      <c r="F36" s="86"/>
    </row>
    <row r="38" spans="2:5" ht="12.75">
      <c r="B38" t="s">
        <v>3</v>
      </c>
      <c r="D38" s="4"/>
      <c r="E38" t="s">
        <v>4</v>
      </c>
    </row>
    <row r="39" ht="12.75">
      <c r="D39" s="4"/>
    </row>
    <row r="40" spans="2:5" ht="12.75">
      <c r="B40" t="s">
        <v>5</v>
      </c>
      <c r="D40" s="4"/>
      <c r="E40" t="s">
        <v>6</v>
      </c>
    </row>
  </sheetData>
  <sheetProtection/>
  <printOptions/>
  <pageMargins left="0.7874015748031497" right="0" top="0.7480314960629921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2015-04-08T03:01:57Z</cp:lastPrinted>
  <dcterms:created xsi:type="dcterms:W3CDTF">1996-10-08T23:32:33Z</dcterms:created>
  <dcterms:modified xsi:type="dcterms:W3CDTF">2015-04-08T04:29:13Z</dcterms:modified>
  <cp:category/>
  <cp:version/>
  <cp:contentType/>
  <cp:contentStatus/>
</cp:coreProperties>
</file>