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amcovaoa.DSIK\Downloads\"/>
    </mc:Choice>
  </mc:AlternateContent>
  <xr:revisionPtr revIDLastSave="0" documentId="13_ncr:1_{0EB22609-85E6-487D-9F27-19A9726959A1}" xr6:coauthVersionLast="46" xr6:coauthVersionMax="46" xr10:uidLastSave="{00000000-0000-0000-0000-000000000000}"/>
  <bookViews>
    <workbookView xWindow="-120" yWindow="-120" windowWidth="29040" windowHeight="15840" xr2:uid="{51014B27-4BCE-4B01-8C06-8504CC2AE404}"/>
  </bookViews>
  <sheets>
    <sheet name="Дома 01.07.2020 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S59" i="1" s="1"/>
  <c r="E51" i="1"/>
  <c r="S51" i="1" s="1"/>
  <c r="E50" i="1"/>
  <c r="U50" i="1" s="1"/>
  <c r="E49" i="1"/>
  <c r="S49" i="1" s="1"/>
  <c r="S34" i="1"/>
  <c r="E34" i="1"/>
  <c r="U34" i="1" s="1"/>
  <c r="E33" i="1"/>
  <c r="S33" i="1" s="1"/>
  <c r="E32" i="1"/>
  <c r="U32" i="1" s="1"/>
  <c r="E31" i="1"/>
  <c r="S31" i="1" s="1"/>
  <c r="S30" i="1"/>
  <c r="E30" i="1"/>
  <c r="U30" i="1" s="1"/>
  <c r="E29" i="1"/>
  <c r="S29" i="1" s="1"/>
  <c r="W28" i="1"/>
  <c r="F28" i="1"/>
  <c r="T28" i="1" s="1"/>
  <c r="E28" i="1"/>
  <c r="U28" i="1" s="1"/>
  <c r="W27" i="1"/>
  <c r="F27" i="1" s="1"/>
  <c r="T27" i="1" s="1"/>
  <c r="E27" i="1"/>
  <c r="U27" i="1" s="1"/>
  <c r="W26" i="1"/>
  <c r="F26" i="1"/>
  <c r="T26" i="1" s="1"/>
  <c r="E26" i="1"/>
  <c r="U26" i="1" s="1"/>
  <c r="S25" i="1"/>
  <c r="E25" i="1"/>
  <c r="U25" i="1" s="1"/>
  <c r="W24" i="1"/>
  <c r="F24" i="1" s="1"/>
  <c r="T24" i="1" s="1"/>
  <c r="E24" i="1"/>
  <c r="U24" i="1" s="1"/>
  <c r="E23" i="1"/>
  <c r="S23" i="1" s="1"/>
  <c r="S22" i="1"/>
  <c r="E22" i="1"/>
  <c r="U22" i="1" s="1"/>
  <c r="E21" i="1"/>
  <c r="S21" i="1" s="1"/>
  <c r="E20" i="1"/>
  <c r="U20" i="1" s="1"/>
  <c r="E19" i="1"/>
  <c r="S19" i="1" s="1"/>
  <c r="S18" i="1"/>
  <c r="E18" i="1"/>
  <c r="U18" i="1" s="1"/>
  <c r="E17" i="1"/>
  <c r="S17" i="1" s="1"/>
  <c r="E16" i="1"/>
  <c r="U16" i="1" s="1"/>
  <c r="E15" i="1"/>
  <c r="S15" i="1" s="1"/>
  <c r="S14" i="1"/>
  <c r="E14" i="1"/>
  <c r="U14" i="1" s="1"/>
  <c r="W13" i="1"/>
  <c r="F13" i="1" s="1"/>
  <c r="T13" i="1" s="1"/>
  <c r="E13" i="1"/>
  <c r="U13" i="1" s="1"/>
  <c r="E12" i="1"/>
  <c r="S12" i="1" s="1"/>
  <c r="U11" i="1"/>
  <c r="S11" i="1"/>
  <c r="S10" i="1"/>
  <c r="E10" i="1"/>
  <c r="U10" i="1" s="1"/>
  <c r="E9" i="1"/>
  <c r="S9" i="1" s="1"/>
  <c r="E8" i="1"/>
  <c r="U8" i="1" s="1"/>
  <c r="E7" i="1"/>
  <c r="S7" i="1" s="1"/>
  <c r="S8" i="1" l="1"/>
  <c r="S16" i="1"/>
  <c r="S20" i="1"/>
  <c r="S32" i="1"/>
  <c r="S50" i="1"/>
  <c r="U7" i="1"/>
  <c r="U9" i="1"/>
  <c r="U12" i="1"/>
  <c r="U15" i="1"/>
  <c r="U17" i="1"/>
  <c r="U19" i="1"/>
  <c r="U21" i="1"/>
  <c r="U23" i="1"/>
  <c r="S26" i="1"/>
  <c r="S27" i="1"/>
  <c r="S28" i="1"/>
  <c r="U29" i="1"/>
  <c r="U31" i="1"/>
  <c r="U33" i="1"/>
  <c r="U49" i="1"/>
  <c r="U51" i="1"/>
  <c r="S13" i="1"/>
  <c r="S24" i="1"/>
</calcChain>
</file>

<file path=xl/sharedStrings.xml><?xml version="1.0" encoding="utf-8"?>
<sst xmlns="http://schemas.openxmlformats.org/spreadsheetml/2006/main" count="206" uniqueCount="71">
  <si>
    <t>№</t>
  </si>
  <si>
    <t>Обслуживающая организация ООО "Дом-Сервис"</t>
  </si>
  <si>
    <t>Итого</t>
  </si>
  <si>
    <t>п/п</t>
  </si>
  <si>
    <t>Адрес</t>
  </si>
  <si>
    <t>ООО "Дом-С."</t>
  </si>
  <si>
    <t>ООО"Д-С и К"</t>
  </si>
  <si>
    <t>АО "Газпром</t>
  </si>
  <si>
    <t>ООО"Тепло-сервис"</t>
  </si>
  <si>
    <t>ООО"ПроТехСервис"</t>
  </si>
  <si>
    <t>ООО"Дом-С."</t>
  </si>
  <si>
    <t>ООО"Лифт-Сервис"</t>
  </si>
  <si>
    <t>ЗАО"Лифтэксперт"</t>
  </si>
  <si>
    <t>сод. и тек.рем.</t>
  </si>
  <si>
    <t>управление</t>
  </si>
  <si>
    <t>газорас.Екат."</t>
  </si>
  <si>
    <t>диагностика ГО</t>
  </si>
  <si>
    <t>авар.-дисп.служ</t>
  </si>
  <si>
    <t xml:space="preserve">уборка л/кл.   </t>
  </si>
  <si>
    <t>содер.лифта</t>
  </si>
  <si>
    <t>тех.осв.лифта</t>
  </si>
  <si>
    <t>без уборки л/кл.</t>
  </si>
  <si>
    <t>Адм.</t>
  </si>
  <si>
    <t>от.кв.</t>
  </si>
  <si>
    <t>ком.кв.</t>
  </si>
  <si>
    <t>Ладыженского, 30</t>
  </si>
  <si>
    <t>-</t>
  </si>
  <si>
    <t>Ленинградская, 35/1</t>
  </si>
  <si>
    <t>Ленинградская, 35/2</t>
  </si>
  <si>
    <t>Ленинградская, 37/1</t>
  </si>
  <si>
    <t>Ленинградская, 39/2</t>
  </si>
  <si>
    <t>Мира,  4/1</t>
  </si>
  <si>
    <t>Мира,  6/2</t>
  </si>
  <si>
    <t>Мира,  6/4</t>
  </si>
  <si>
    <t>Мира,  8/2</t>
  </si>
  <si>
    <t>Мира,  8/4</t>
  </si>
  <si>
    <t>Плеханова,  3/1</t>
  </si>
  <si>
    <t>Плеханова,  5/1</t>
  </si>
  <si>
    <t>Плеханова,  5/2</t>
  </si>
  <si>
    <t xml:space="preserve"> </t>
  </si>
  <si>
    <t>Плеханова,  7</t>
  </si>
  <si>
    <t>Ленинградская, 35</t>
  </si>
  <si>
    <t>Ленинградская, 39</t>
  </si>
  <si>
    <t>Мира,    2</t>
  </si>
  <si>
    <t>Мира,  4</t>
  </si>
  <si>
    <t>Мира,  4/3</t>
  </si>
  <si>
    <t>Мира,  4/4</t>
  </si>
  <si>
    <t>Мира,  6</t>
  </si>
  <si>
    <t>Мира,  6/1</t>
  </si>
  <si>
    <t>Мира,  6/5</t>
  </si>
  <si>
    <t>Мира,  8</t>
  </si>
  <si>
    <t>Мира,  8/1</t>
  </si>
  <si>
    <t>Мира,  10</t>
  </si>
  <si>
    <t>Плеханова,  3</t>
  </si>
  <si>
    <t>Плеханова,  5</t>
  </si>
  <si>
    <t>Директор ООО "Дом-Сервис и К"</t>
  </si>
  <si>
    <t>Е.П.Чащина</t>
  </si>
  <si>
    <t>Бухгалтер-экономист</t>
  </si>
  <si>
    <t>Т.Г.Соловьева</t>
  </si>
  <si>
    <t>без мусоропровода</t>
  </si>
  <si>
    <t>с мусоропрводом</t>
  </si>
  <si>
    <t>мусоропровод заварен</t>
  </si>
  <si>
    <t>Обслуживающая организация ООО "Жилье"</t>
  </si>
  <si>
    <t>ООО "Жилье"</t>
  </si>
  <si>
    <t>ООО"Жилье"</t>
  </si>
  <si>
    <t>Ленинградская, 21/2</t>
  </si>
  <si>
    <t>Ленинградская,  31</t>
  </si>
  <si>
    <t>Мира,  7/4</t>
  </si>
  <si>
    <t xml:space="preserve">Размер платы для населения  на жилищные услуги ООО "Дом-Сервис и К" с 01.07.2020 года по 30.06.2021 года </t>
  </si>
  <si>
    <t>Размер платы для населения  на жилищные услуги ООО "Дом-Сервис и К" с 01.01.2021 года по 30.06.2021 года</t>
  </si>
  <si>
    <t>Королева, 29/3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</si>
</sst>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5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7030A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00B05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theme="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6" fillId="0" borderId="4" xfId="0" applyFont="1" applyBorder="1" applyAlignment="1">
      <alignment horizontal="center" vertical="center"/>
    </xf>
    <xf numFmtId="0" fontId="7" fillId="0" borderId="0" xfId="0" applyFont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left"/>
    </xf>
    <xf numFmtId="0" fontId="5" fillId="0" borderId="15" xfId="0" applyFont="1" applyBorder="1"/>
    <xf numFmtId="0" fontId="5" fillId="0" borderId="14" xfId="0" applyFont="1" applyBorder="1"/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20" xfId="0" applyFont="1" applyBorder="1"/>
    <xf numFmtId="2" fontId="10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5" fillId="0" borderId="0" xfId="0" applyNumberFormat="1" applyFont="1"/>
    <xf numFmtId="0" fontId="5" fillId="0" borderId="26" xfId="0" applyFont="1" applyBorder="1"/>
    <xf numFmtId="2" fontId="11" fillId="0" borderId="27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2" fontId="12" fillId="0" borderId="27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0" fontId="5" fillId="2" borderId="26" xfId="0" applyFont="1" applyFill="1" applyBorder="1"/>
    <xf numFmtId="0" fontId="13" fillId="2" borderId="27" xfId="0" applyFont="1" applyFill="1" applyBorder="1"/>
    <xf numFmtId="2" fontId="14" fillId="2" borderId="27" xfId="0" applyNumberFormat="1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2" fontId="15" fillId="2" borderId="29" xfId="0" applyNumberFormat="1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2" fontId="15" fillId="2" borderId="32" xfId="0" applyNumberFormat="1" applyFont="1" applyFill="1" applyBorder="1" applyAlignment="1">
      <alignment horizontal="center" vertical="center"/>
    </xf>
    <xf numFmtId="2" fontId="13" fillId="2" borderId="34" xfId="0" applyNumberFormat="1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2" fontId="15" fillId="2" borderId="40" xfId="0" applyNumberFormat="1" applyFont="1" applyFill="1" applyBorder="1" applyAlignment="1">
      <alignment horizontal="center" vertical="center"/>
    </xf>
    <xf numFmtId="2" fontId="6" fillId="2" borderId="32" xfId="0" applyNumberFormat="1" applyFont="1" applyFill="1" applyBorder="1" applyAlignment="1">
      <alignment horizontal="center" vertical="center"/>
    </xf>
    <xf numFmtId="2" fontId="15" fillId="2" borderId="34" xfId="0" applyNumberFormat="1" applyFont="1" applyFill="1" applyBorder="1" applyAlignment="1">
      <alignment horizontal="center" vertical="center"/>
    </xf>
    <xf numFmtId="2" fontId="16" fillId="0" borderId="0" xfId="0" applyNumberFormat="1" applyFont="1"/>
    <xf numFmtId="0" fontId="13" fillId="0" borderId="0" xfId="0" applyFont="1"/>
    <xf numFmtId="0" fontId="17" fillId="0" borderId="0" xfId="0" applyFont="1"/>
    <xf numFmtId="0" fontId="18" fillId="0" borderId="28" xfId="0" applyFont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0" borderId="27" xfId="0" applyFont="1" applyBorder="1"/>
    <xf numFmtId="4" fontId="6" fillId="0" borderId="3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6" fillId="0" borderId="40" xfId="0" applyNumberFormat="1" applyFont="1" applyBorder="1" applyAlignment="1">
      <alignment horizontal="center" vertical="center"/>
    </xf>
    <xf numFmtId="2" fontId="10" fillId="0" borderId="27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0" fontId="19" fillId="0" borderId="0" xfId="0" applyFont="1"/>
    <xf numFmtId="0" fontId="6" fillId="0" borderId="3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2" fontId="6" fillId="0" borderId="41" xfId="0" applyNumberFormat="1" applyFont="1" applyBorder="1" applyAlignment="1">
      <alignment horizontal="center" vertical="center"/>
    </xf>
    <xf numFmtId="0" fontId="5" fillId="0" borderId="42" xfId="0" applyFont="1" applyBorder="1"/>
    <xf numFmtId="2" fontId="12" fillId="0" borderId="42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2" fontId="6" fillId="0" borderId="45" xfId="0" applyNumberFormat="1" applyFont="1" applyBorder="1" applyAlignment="1">
      <alignment horizontal="center" vertical="center"/>
    </xf>
    <xf numFmtId="2" fontId="6" fillId="0" borderId="46" xfId="0" applyNumberFormat="1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2" fontId="6" fillId="0" borderId="47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20" fillId="0" borderId="0" xfId="0" applyFont="1"/>
    <xf numFmtId="1" fontId="5" fillId="0" borderId="0" xfId="0" applyNumberFormat="1" applyFont="1" applyAlignment="1">
      <alignment horizontal="right"/>
    </xf>
    <xf numFmtId="0" fontId="21" fillId="0" borderId="0" xfId="0" applyFont="1"/>
    <xf numFmtId="0" fontId="22" fillId="0" borderId="0" xfId="0" applyFont="1"/>
    <xf numFmtId="1" fontId="5" fillId="0" borderId="0" xfId="0" applyNumberFormat="1" applyFont="1"/>
    <xf numFmtId="0" fontId="5" fillId="0" borderId="10" xfId="0" applyFont="1" applyBorder="1" applyAlignment="1">
      <alignment horizontal="left"/>
    </xf>
    <xf numFmtId="0" fontId="5" fillId="0" borderId="7" xfId="0" applyFont="1" applyBorder="1"/>
    <xf numFmtId="0" fontId="23" fillId="0" borderId="0" xfId="0" applyFont="1"/>
    <xf numFmtId="0" fontId="5" fillId="0" borderId="3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8" xfId="0" applyFont="1" applyBorder="1"/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2" fontId="5" fillId="0" borderId="49" xfId="0" applyNumberFormat="1" applyFont="1" applyBorder="1" applyAlignment="1">
      <alignment horizontal="center" vertical="center"/>
    </xf>
    <xf numFmtId="2" fontId="6" fillId="0" borderId="49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48" xfId="0" applyNumberFormat="1" applyFont="1" applyBorder="1" applyAlignment="1">
      <alignment horizontal="center" vertical="center"/>
    </xf>
    <xf numFmtId="0" fontId="5" fillId="0" borderId="9" xfId="0" applyFont="1" applyBorder="1"/>
    <xf numFmtId="0" fontId="6" fillId="0" borderId="38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39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0" fontId="5" fillId="0" borderId="46" xfId="0" applyFont="1" applyBorder="1"/>
    <xf numFmtId="0" fontId="6" fillId="0" borderId="47" xfId="0" applyFont="1" applyBorder="1" applyAlignment="1">
      <alignment horizontal="center" vertical="center"/>
    </xf>
    <xf numFmtId="2" fontId="6" fillId="0" borderId="43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2" fontId="6" fillId="0" borderId="42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24" fillId="0" borderId="0" xfId="0" applyFont="1"/>
    <xf numFmtId="4" fontId="24" fillId="0" borderId="0" xfId="0" applyNumberFormat="1" applyFont="1" applyAlignment="1">
      <alignment horizontal="righ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2" fontId="11" fillId="0" borderId="20" xfId="0" applyNumberFormat="1" applyFont="1" applyBorder="1" applyAlignment="1">
      <alignment horizontal="center" vertical="center"/>
    </xf>
    <xf numFmtId="2" fontId="6" fillId="0" borderId="5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7434F-50D8-43EE-8A2F-8F85E8775C54}">
  <sheetPr>
    <tabColor rgb="FFFFC000"/>
    <pageSetUpPr fitToPage="1"/>
  </sheetPr>
  <dimension ref="A1:AD64"/>
  <sheetViews>
    <sheetView tabSelected="1" topLeftCell="A38" zoomScale="120" zoomScaleNormal="120" workbookViewId="0">
      <selection activeCell="B59" sqref="B59"/>
    </sheetView>
  </sheetViews>
  <sheetFormatPr defaultRowHeight="12.75" x14ac:dyDescent="0.2"/>
  <cols>
    <col min="1" max="1" width="3" customWidth="1"/>
    <col min="2" max="2" width="18.140625" customWidth="1"/>
    <col min="3" max="20" width="7.5703125" customWidth="1"/>
    <col min="21" max="21" width="15.7109375" hidden="1" customWidth="1"/>
    <col min="22" max="22" width="10.42578125" hidden="1" customWidth="1"/>
    <col min="23" max="23" width="9" hidden="1" customWidth="1"/>
    <col min="25" max="25" width="9" hidden="1" customWidth="1"/>
    <col min="259" max="259" width="3" customWidth="1"/>
    <col min="260" max="260" width="18.140625" customWidth="1"/>
    <col min="261" max="261" width="5.5703125" customWidth="1"/>
    <col min="262" max="262" width="7.28515625" customWidth="1"/>
    <col min="263" max="263" width="6.42578125" customWidth="1"/>
    <col min="264" max="264" width="5.7109375" customWidth="1"/>
    <col min="265" max="268" width="6.7109375" customWidth="1"/>
    <col min="269" max="269" width="6.140625" customWidth="1"/>
    <col min="270" max="271" width="6" customWidth="1"/>
    <col min="272" max="272" width="8" customWidth="1"/>
    <col min="273" max="273" width="7.140625" customWidth="1"/>
    <col min="274" max="274" width="6.140625" customWidth="1"/>
    <col min="275" max="275" width="7.42578125" customWidth="1"/>
    <col min="276" max="277" width="6.28515625" customWidth="1"/>
    <col min="278" max="278" width="15.7109375" customWidth="1"/>
    <col min="279" max="279" width="10.42578125" bestFit="1" customWidth="1"/>
    <col min="515" max="515" width="3" customWidth="1"/>
    <col min="516" max="516" width="18.140625" customWidth="1"/>
    <col min="517" max="517" width="5.5703125" customWidth="1"/>
    <col min="518" max="518" width="7.28515625" customWidth="1"/>
    <col min="519" max="519" width="6.42578125" customWidth="1"/>
    <col min="520" max="520" width="5.7109375" customWidth="1"/>
    <col min="521" max="524" width="6.7109375" customWidth="1"/>
    <col min="525" max="525" width="6.140625" customWidth="1"/>
    <col min="526" max="527" width="6" customWidth="1"/>
    <col min="528" max="528" width="8" customWidth="1"/>
    <col min="529" max="529" width="7.140625" customWidth="1"/>
    <col min="530" max="530" width="6.140625" customWidth="1"/>
    <col min="531" max="531" width="7.42578125" customWidth="1"/>
    <col min="532" max="533" width="6.28515625" customWidth="1"/>
    <col min="534" max="534" width="15.7109375" customWidth="1"/>
    <col min="535" max="535" width="10.42578125" bestFit="1" customWidth="1"/>
    <col min="771" max="771" width="3" customWidth="1"/>
    <col min="772" max="772" width="18.140625" customWidth="1"/>
    <col min="773" max="773" width="5.5703125" customWidth="1"/>
    <col min="774" max="774" width="7.28515625" customWidth="1"/>
    <col min="775" max="775" width="6.42578125" customWidth="1"/>
    <col min="776" max="776" width="5.7109375" customWidth="1"/>
    <col min="777" max="780" width="6.7109375" customWidth="1"/>
    <col min="781" max="781" width="6.140625" customWidth="1"/>
    <col min="782" max="783" width="6" customWidth="1"/>
    <col min="784" max="784" width="8" customWidth="1"/>
    <col min="785" max="785" width="7.140625" customWidth="1"/>
    <col min="786" max="786" width="6.140625" customWidth="1"/>
    <col min="787" max="787" width="7.42578125" customWidth="1"/>
    <col min="788" max="789" width="6.28515625" customWidth="1"/>
    <col min="790" max="790" width="15.7109375" customWidth="1"/>
    <col min="791" max="791" width="10.42578125" bestFit="1" customWidth="1"/>
    <col min="1027" max="1027" width="3" customWidth="1"/>
    <col min="1028" max="1028" width="18.140625" customWidth="1"/>
    <col min="1029" max="1029" width="5.5703125" customWidth="1"/>
    <col min="1030" max="1030" width="7.28515625" customWidth="1"/>
    <col min="1031" max="1031" width="6.42578125" customWidth="1"/>
    <col min="1032" max="1032" width="5.7109375" customWidth="1"/>
    <col min="1033" max="1036" width="6.7109375" customWidth="1"/>
    <col min="1037" max="1037" width="6.140625" customWidth="1"/>
    <col min="1038" max="1039" width="6" customWidth="1"/>
    <col min="1040" max="1040" width="8" customWidth="1"/>
    <col min="1041" max="1041" width="7.140625" customWidth="1"/>
    <col min="1042" max="1042" width="6.140625" customWidth="1"/>
    <col min="1043" max="1043" width="7.42578125" customWidth="1"/>
    <col min="1044" max="1045" width="6.28515625" customWidth="1"/>
    <col min="1046" max="1046" width="15.7109375" customWidth="1"/>
    <col min="1047" max="1047" width="10.42578125" bestFit="1" customWidth="1"/>
    <col min="1283" max="1283" width="3" customWidth="1"/>
    <col min="1284" max="1284" width="18.140625" customWidth="1"/>
    <col min="1285" max="1285" width="5.5703125" customWidth="1"/>
    <col min="1286" max="1286" width="7.28515625" customWidth="1"/>
    <col min="1287" max="1287" width="6.42578125" customWidth="1"/>
    <col min="1288" max="1288" width="5.7109375" customWidth="1"/>
    <col min="1289" max="1292" width="6.7109375" customWidth="1"/>
    <col min="1293" max="1293" width="6.140625" customWidth="1"/>
    <col min="1294" max="1295" width="6" customWidth="1"/>
    <col min="1296" max="1296" width="8" customWidth="1"/>
    <col min="1297" max="1297" width="7.140625" customWidth="1"/>
    <col min="1298" max="1298" width="6.140625" customWidth="1"/>
    <col min="1299" max="1299" width="7.42578125" customWidth="1"/>
    <col min="1300" max="1301" width="6.28515625" customWidth="1"/>
    <col min="1302" max="1302" width="15.7109375" customWidth="1"/>
    <col min="1303" max="1303" width="10.42578125" bestFit="1" customWidth="1"/>
    <col min="1539" max="1539" width="3" customWidth="1"/>
    <col min="1540" max="1540" width="18.140625" customWidth="1"/>
    <col min="1541" max="1541" width="5.5703125" customWidth="1"/>
    <col min="1542" max="1542" width="7.28515625" customWidth="1"/>
    <col min="1543" max="1543" width="6.42578125" customWidth="1"/>
    <col min="1544" max="1544" width="5.7109375" customWidth="1"/>
    <col min="1545" max="1548" width="6.7109375" customWidth="1"/>
    <col min="1549" max="1549" width="6.140625" customWidth="1"/>
    <col min="1550" max="1551" width="6" customWidth="1"/>
    <col min="1552" max="1552" width="8" customWidth="1"/>
    <col min="1553" max="1553" width="7.140625" customWidth="1"/>
    <col min="1554" max="1554" width="6.140625" customWidth="1"/>
    <col min="1555" max="1555" width="7.42578125" customWidth="1"/>
    <col min="1556" max="1557" width="6.28515625" customWidth="1"/>
    <col min="1558" max="1558" width="15.7109375" customWidth="1"/>
    <col min="1559" max="1559" width="10.42578125" bestFit="1" customWidth="1"/>
    <col min="1795" max="1795" width="3" customWidth="1"/>
    <col min="1796" max="1796" width="18.140625" customWidth="1"/>
    <col min="1797" max="1797" width="5.5703125" customWidth="1"/>
    <col min="1798" max="1798" width="7.28515625" customWidth="1"/>
    <col min="1799" max="1799" width="6.42578125" customWidth="1"/>
    <col min="1800" max="1800" width="5.7109375" customWidth="1"/>
    <col min="1801" max="1804" width="6.7109375" customWidth="1"/>
    <col min="1805" max="1805" width="6.140625" customWidth="1"/>
    <col min="1806" max="1807" width="6" customWidth="1"/>
    <col min="1808" max="1808" width="8" customWidth="1"/>
    <col min="1809" max="1809" width="7.140625" customWidth="1"/>
    <col min="1810" max="1810" width="6.140625" customWidth="1"/>
    <col min="1811" max="1811" width="7.42578125" customWidth="1"/>
    <col min="1812" max="1813" width="6.28515625" customWidth="1"/>
    <col min="1814" max="1814" width="15.7109375" customWidth="1"/>
    <col min="1815" max="1815" width="10.42578125" bestFit="1" customWidth="1"/>
    <col min="2051" max="2051" width="3" customWidth="1"/>
    <col min="2052" max="2052" width="18.140625" customWidth="1"/>
    <col min="2053" max="2053" width="5.5703125" customWidth="1"/>
    <col min="2054" max="2054" width="7.28515625" customWidth="1"/>
    <col min="2055" max="2055" width="6.42578125" customWidth="1"/>
    <col min="2056" max="2056" width="5.7109375" customWidth="1"/>
    <col min="2057" max="2060" width="6.7109375" customWidth="1"/>
    <col min="2061" max="2061" width="6.140625" customWidth="1"/>
    <col min="2062" max="2063" width="6" customWidth="1"/>
    <col min="2064" max="2064" width="8" customWidth="1"/>
    <col min="2065" max="2065" width="7.140625" customWidth="1"/>
    <col min="2066" max="2066" width="6.140625" customWidth="1"/>
    <col min="2067" max="2067" width="7.42578125" customWidth="1"/>
    <col min="2068" max="2069" width="6.28515625" customWidth="1"/>
    <col min="2070" max="2070" width="15.7109375" customWidth="1"/>
    <col min="2071" max="2071" width="10.42578125" bestFit="1" customWidth="1"/>
    <col min="2307" max="2307" width="3" customWidth="1"/>
    <col min="2308" max="2308" width="18.140625" customWidth="1"/>
    <col min="2309" max="2309" width="5.5703125" customWidth="1"/>
    <col min="2310" max="2310" width="7.28515625" customWidth="1"/>
    <col min="2311" max="2311" width="6.42578125" customWidth="1"/>
    <col min="2312" max="2312" width="5.7109375" customWidth="1"/>
    <col min="2313" max="2316" width="6.7109375" customWidth="1"/>
    <col min="2317" max="2317" width="6.140625" customWidth="1"/>
    <col min="2318" max="2319" width="6" customWidth="1"/>
    <col min="2320" max="2320" width="8" customWidth="1"/>
    <col min="2321" max="2321" width="7.140625" customWidth="1"/>
    <col min="2322" max="2322" width="6.140625" customWidth="1"/>
    <col min="2323" max="2323" width="7.42578125" customWidth="1"/>
    <col min="2324" max="2325" width="6.28515625" customWidth="1"/>
    <col min="2326" max="2326" width="15.7109375" customWidth="1"/>
    <col min="2327" max="2327" width="10.42578125" bestFit="1" customWidth="1"/>
    <col min="2563" max="2563" width="3" customWidth="1"/>
    <col min="2564" max="2564" width="18.140625" customWidth="1"/>
    <col min="2565" max="2565" width="5.5703125" customWidth="1"/>
    <col min="2566" max="2566" width="7.28515625" customWidth="1"/>
    <col min="2567" max="2567" width="6.42578125" customWidth="1"/>
    <col min="2568" max="2568" width="5.7109375" customWidth="1"/>
    <col min="2569" max="2572" width="6.7109375" customWidth="1"/>
    <col min="2573" max="2573" width="6.140625" customWidth="1"/>
    <col min="2574" max="2575" width="6" customWidth="1"/>
    <col min="2576" max="2576" width="8" customWidth="1"/>
    <col min="2577" max="2577" width="7.140625" customWidth="1"/>
    <col min="2578" max="2578" width="6.140625" customWidth="1"/>
    <col min="2579" max="2579" width="7.42578125" customWidth="1"/>
    <col min="2580" max="2581" width="6.28515625" customWidth="1"/>
    <col min="2582" max="2582" width="15.7109375" customWidth="1"/>
    <col min="2583" max="2583" width="10.42578125" bestFit="1" customWidth="1"/>
    <col min="2819" max="2819" width="3" customWidth="1"/>
    <col min="2820" max="2820" width="18.140625" customWidth="1"/>
    <col min="2821" max="2821" width="5.5703125" customWidth="1"/>
    <col min="2822" max="2822" width="7.28515625" customWidth="1"/>
    <col min="2823" max="2823" width="6.42578125" customWidth="1"/>
    <col min="2824" max="2824" width="5.7109375" customWidth="1"/>
    <col min="2825" max="2828" width="6.7109375" customWidth="1"/>
    <col min="2829" max="2829" width="6.140625" customWidth="1"/>
    <col min="2830" max="2831" width="6" customWidth="1"/>
    <col min="2832" max="2832" width="8" customWidth="1"/>
    <col min="2833" max="2833" width="7.140625" customWidth="1"/>
    <col min="2834" max="2834" width="6.140625" customWidth="1"/>
    <col min="2835" max="2835" width="7.42578125" customWidth="1"/>
    <col min="2836" max="2837" width="6.28515625" customWidth="1"/>
    <col min="2838" max="2838" width="15.7109375" customWidth="1"/>
    <col min="2839" max="2839" width="10.42578125" bestFit="1" customWidth="1"/>
    <col min="3075" max="3075" width="3" customWidth="1"/>
    <col min="3076" max="3076" width="18.140625" customWidth="1"/>
    <col min="3077" max="3077" width="5.5703125" customWidth="1"/>
    <col min="3078" max="3078" width="7.28515625" customWidth="1"/>
    <col min="3079" max="3079" width="6.42578125" customWidth="1"/>
    <col min="3080" max="3080" width="5.7109375" customWidth="1"/>
    <col min="3081" max="3084" width="6.7109375" customWidth="1"/>
    <col min="3085" max="3085" width="6.140625" customWidth="1"/>
    <col min="3086" max="3087" width="6" customWidth="1"/>
    <col min="3088" max="3088" width="8" customWidth="1"/>
    <col min="3089" max="3089" width="7.140625" customWidth="1"/>
    <col min="3090" max="3090" width="6.140625" customWidth="1"/>
    <col min="3091" max="3091" width="7.42578125" customWidth="1"/>
    <col min="3092" max="3093" width="6.28515625" customWidth="1"/>
    <col min="3094" max="3094" width="15.7109375" customWidth="1"/>
    <col min="3095" max="3095" width="10.42578125" bestFit="1" customWidth="1"/>
    <col min="3331" max="3331" width="3" customWidth="1"/>
    <col min="3332" max="3332" width="18.140625" customWidth="1"/>
    <col min="3333" max="3333" width="5.5703125" customWidth="1"/>
    <col min="3334" max="3334" width="7.28515625" customWidth="1"/>
    <col min="3335" max="3335" width="6.42578125" customWidth="1"/>
    <col min="3336" max="3336" width="5.7109375" customWidth="1"/>
    <col min="3337" max="3340" width="6.7109375" customWidth="1"/>
    <col min="3341" max="3341" width="6.140625" customWidth="1"/>
    <col min="3342" max="3343" width="6" customWidth="1"/>
    <col min="3344" max="3344" width="8" customWidth="1"/>
    <col min="3345" max="3345" width="7.140625" customWidth="1"/>
    <col min="3346" max="3346" width="6.140625" customWidth="1"/>
    <col min="3347" max="3347" width="7.42578125" customWidth="1"/>
    <col min="3348" max="3349" width="6.28515625" customWidth="1"/>
    <col min="3350" max="3350" width="15.7109375" customWidth="1"/>
    <col min="3351" max="3351" width="10.42578125" bestFit="1" customWidth="1"/>
    <col min="3587" max="3587" width="3" customWidth="1"/>
    <col min="3588" max="3588" width="18.140625" customWidth="1"/>
    <col min="3589" max="3589" width="5.5703125" customWidth="1"/>
    <col min="3590" max="3590" width="7.28515625" customWidth="1"/>
    <col min="3591" max="3591" width="6.42578125" customWidth="1"/>
    <col min="3592" max="3592" width="5.7109375" customWidth="1"/>
    <col min="3593" max="3596" width="6.7109375" customWidth="1"/>
    <col min="3597" max="3597" width="6.140625" customWidth="1"/>
    <col min="3598" max="3599" width="6" customWidth="1"/>
    <col min="3600" max="3600" width="8" customWidth="1"/>
    <col min="3601" max="3601" width="7.140625" customWidth="1"/>
    <col min="3602" max="3602" width="6.140625" customWidth="1"/>
    <col min="3603" max="3603" width="7.42578125" customWidth="1"/>
    <col min="3604" max="3605" width="6.28515625" customWidth="1"/>
    <col min="3606" max="3606" width="15.7109375" customWidth="1"/>
    <col min="3607" max="3607" width="10.42578125" bestFit="1" customWidth="1"/>
    <col min="3843" max="3843" width="3" customWidth="1"/>
    <col min="3844" max="3844" width="18.140625" customWidth="1"/>
    <col min="3845" max="3845" width="5.5703125" customWidth="1"/>
    <col min="3846" max="3846" width="7.28515625" customWidth="1"/>
    <col min="3847" max="3847" width="6.42578125" customWidth="1"/>
    <col min="3848" max="3848" width="5.7109375" customWidth="1"/>
    <col min="3849" max="3852" width="6.7109375" customWidth="1"/>
    <col min="3853" max="3853" width="6.140625" customWidth="1"/>
    <col min="3854" max="3855" width="6" customWidth="1"/>
    <col min="3856" max="3856" width="8" customWidth="1"/>
    <col min="3857" max="3857" width="7.140625" customWidth="1"/>
    <col min="3858" max="3858" width="6.140625" customWidth="1"/>
    <col min="3859" max="3859" width="7.42578125" customWidth="1"/>
    <col min="3860" max="3861" width="6.28515625" customWidth="1"/>
    <col min="3862" max="3862" width="15.7109375" customWidth="1"/>
    <col min="3863" max="3863" width="10.42578125" bestFit="1" customWidth="1"/>
    <col min="4099" max="4099" width="3" customWidth="1"/>
    <col min="4100" max="4100" width="18.140625" customWidth="1"/>
    <col min="4101" max="4101" width="5.5703125" customWidth="1"/>
    <col min="4102" max="4102" width="7.28515625" customWidth="1"/>
    <col min="4103" max="4103" width="6.42578125" customWidth="1"/>
    <col min="4104" max="4104" width="5.7109375" customWidth="1"/>
    <col min="4105" max="4108" width="6.7109375" customWidth="1"/>
    <col min="4109" max="4109" width="6.140625" customWidth="1"/>
    <col min="4110" max="4111" width="6" customWidth="1"/>
    <col min="4112" max="4112" width="8" customWidth="1"/>
    <col min="4113" max="4113" width="7.140625" customWidth="1"/>
    <col min="4114" max="4114" width="6.140625" customWidth="1"/>
    <col min="4115" max="4115" width="7.42578125" customWidth="1"/>
    <col min="4116" max="4117" width="6.28515625" customWidth="1"/>
    <col min="4118" max="4118" width="15.7109375" customWidth="1"/>
    <col min="4119" max="4119" width="10.42578125" bestFit="1" customWidth="1"/>
    <col min="4355" max="4355" width="3" customWidth="1"/>
    <col min="4356" max="4356" width="18.140625" customWidth="1"/>
    <col min="4357" max="4357" width="5.5703125" customWidth="1"/>
    <col min="4358" max="4358" width="7.28515625" customWidth="1"/>
    <col min="4359" max="4359" width="6.42578125" customWidth="1"/>
    <col min="4360" max="4360" width="5.7109375" customWidth="1"/>
    <col min="4361" max="4364" width="6.7109375" customWidth="1"/>
    <col min="4365" max="4365" width="6.140625" customWidth="1"/>
    <col min="4366" max="4367" width="6" customWidth="1"/>
    <col min="4368" max="4368" width="8" customWidth="1"/>
    <col min="4369" max="4369" width="7.140625" customWidth="1"/>
    <col min="4370" max="4370" width="6.140625" customWidth="1"/>
    <col min="4371" max="4371" width="7.42578125" customWidth="1"/>
    <col min="4372" max="4373" width="6.28515625" customWidth="1"/>
    <col min="4374" max="4374" width="15.7109375" customWidth="1"/>
    <col min="4375" max="4375" width="10.42578125" bestFit="1" customWidth="1"/>
    <col min="4611" max="4611" width="3" customWidth="1"/>
    <col min="4612" max="4612" width="18.140625" customWidth="1"/>
    <col min="4613" max="4613" width="5.5703125" customWidth="1"/>
    <col min="4614" max="4614" width="7.28515625" customWidth="1"/>
    <col min="4615" max="4615" width="6.42578125" customWidth="1"/>
    <col min="4616" max="4616" width="5.7109375" customWidth="1"/>
    <col min="4617" max="4620" width="6.7109375" customWidth="1"/>
    <col min="4621" max="4621" width="6.140625" customWidth="1"/>
    <col min="4622" max="4623" width="6" customWidth="1"/>
    <col min="4624" max="4624" width="8" customWidth="1"/>
    <col min="4625" max="4625" width="7.140625" customWidth="1"/>
    <col min="4626" max="4626" width="6.140625" customWidth="1"/>
    <col min="4627" max="4627" width="7.42578125" customWidth="1"/>
    <col min="4628" max="4629" width="6.28515625" customWidth="1"/>
    <col min="4630" max="4630" width="15.7109375" customWidth="1"/>
    <col min="4631" max="4631" width="10.42578125" bestFit="1" customWidth="1"/>
    <col min="4867" max="4867" width="3" customWidth="1"/>
    <col min="4868" max="4868" width="18.140625" customWidth="1"/>
    <col min="4869" max="4869" width="5.5703125" customWidth="1"/>
    <col min="4870" max="4870" width="7.28515625" customWidth="1"/>
    <col min="4871" max="4871" width="6.42578125" customWidth="1"/>
    <col min="4872" max="4872" width="5.7109375" customWidth="1"/>
    <col min="4873" max="4876" width="6.7109375" customWidth="1"/>
    <col min="4877" max="4877" width="6.140625" customWidth="1"/>
    <col min="4878" max="4879" width="6" customWidth="1"/>
    <col min="4880" max="4880" width="8" customWidth="1"/>
    <col min="4881" max="4881" width="7.140625" customWidth="1"/>
    <col min="4882" max="4882" width="6.140625" customWidth="1"/>
    <col min="4883" max="4883" width="7.42578125" customWidth="1"/>
    <col min="4884" max="4885" width="6.28515625" customWidth="1"/>
    <col min="4886" max="4886" width="15.7109375" customWidth="1"/>
    <col min="4887" max="4887" width="10.42578125" bestFit="1" customWidth="1"/>
    <col min="5123" max="5123" width="3" customWidth="1"/>
    <col min="5124" max="5124" width="18.140625" customWidth="1"/>
    <col min="5125" max="5125" width="5.5703125" customWidth="1"/>
    <col min="5126" max="5126" width="7.28515625" customWidth="1"/>
    <col min="5127" max="5127" width="6.42578125" customWidth="1"/>
    <col min="5128" max="5128" width="5.7109375" customWidth="1"/>
    <col min="5129" max="5132" width="6.7109375" customWidth="1"/>
    <col min="5133" max="5133" width="6.140625" customWidth="1"/>
    <col min="5134" max="5135" width="6" customWidth="1"/>
    <col min="5136" max="5136" width="8" customWidth="1"/>
    <col min="5137" max="5137" width="7.140625" customWidth="1"/>
    <col min="5138" max="5138" width="6.140625" customWidth="1"/>
    <col min="5139" max="5139" width="7.42578125" customWidth="1"/>
    <col min="5140" max="5141" width="6.28515625" customWidth="1"/>
    <col min="5142" max="5142" width="15.7109375" customWidth="1"/>
    <col min="5143" max="5143" width="10.42578125" bestFit="1" customWidth="1"/>
    <col min="5379" max="5379" width="3" customWidth="1"/>
    <col min="5380" max="5380" width="18.140625" customWidth="1"/>
    <col min="5381" max="5381" width="5.5703125" customWidth="1"/>
    <col min="5382" max="5382" width="7.28515625" customWidth="1"/>
    <col min="5383" max="5383" width="6.42578125" customWidth="1"/>
    <col min="5384" max="5384" width="5.7109375" customWidth="1"/>
    <col min="5385" max="5388" width="6.7109375" customWidth="1"/>
    <col min="5389" max="5389" width="6.140625" customWidth="1"/>
    <col min="5390" max="5391" width="6" customWidth="1"/>
    <col min="5392" max="5392" width="8" customWidth="1"/>
    <col min="5393" max="5393" width="7.140625" customWidth="1"/>
    <col min="5394" max="5394" width="6.140625" customWidth="1"/>
    <col min="5395" max="5395" width="7.42578125" customWidth="1"/>
    <col min="5396" max="5397" width="6.28515625" customWidth="1"/>
    <col min="5398" max="5398" width="15.7109375" customWidth="1"/>
    <col min="5399" max="5399" width="10.42578125" bestFit="1" customWidth="1"/>
    <col min="5635" max="5635" width="3" customWidth="1"/>
    <col min="5636" max="5636" width="18.140625" customWidth="1"/>
    <col min="5637" max="5637" width="5.5703125" customWidth="1"/>
    <col min="5638" max="5638" width="7.28515625" customWidth="1"/>
    <col min="5639" max="5639" width="6.42578125" customWidth="1"/>
    <col min="5640" max="5640" width="5.7109375" customWidth="1"/>
    <col min="5641" max="5644" width="6.7109375" customWidth="1"/>
    <col min="5645" max="5645" width="6.140625" customWidth="1"/>
    <col min="5646" max="5647" width="6" customWidth="1"/>
    <col min="5648" max="5648" width="8" customWidth="1"/>
    <col min="5649" max="5649" width="7.140625" customWidth="1"/>
    <col min="5650" max="5650" width="6.140625" customWidth="1"/>
    <col min="5651" max="5651" width="7.42578125" customWidth="1"/>
    <col min="5652" max="5653" width="6.28515625" customWidth="1"/>
    <col min="5654" max="5654" width="15.7109375" customWidth="1"/>
    <col min="5655" max="5655" width="10.42578125" bestFit="1" customWidth="1"/>
    <col min="5891" max="5891" width="3" customWidth="1"/>
    <col min="5892" max="5892" width="18.140625" customWidth="1"/>
    <col min="5893" max="5893" width="5.5703125" customWidth="1"/>
    <col min="5894" max="5894" width="7.28515625" customWidth="1"/>
    <col min="5895" max="5895" width="6.42578125" customWidth="1"/>
    <col min="5896" max="5896" width="5.7109375" customWidth="1"/>
    <col min="5897" max="5900" width="6.7109375" customWidth="1"/>
    <col min="5901" max="5901" width="6.140625" customWidth="1"/>
    <col min="5902" max="5903" width="6" customWidth="1"/>
    <col min="5904" max="5904" width="8" customWidth="1"/>
    <col min="5905" max="5905" width="7.140625" customWidth="1"/>
    <col min="5906" max="5906" width="6.140625" customWidth="1"/>
    <col min="5907" max="5907" width="7.42578125" customWidth="1"/>
    <col min="5908" max="5909" width="6.28515625" customWidth="1"/>
    <col min="5910" max="5910" width="15.7109375" customWidth="1"/>
    <col min="5911" max="5911" width="10.42578125" bestFit="1" customWidth="1"/>
    <col min="6147" max="6147" width="3" customWidth="1"/>
    <col min="6148" max="6148" width="18.140625" customWidth="1"/>
    <col min="6149" max="6149" width="5.5703125" customWidth="1"/>
    <col min="6150" max="6150" width="7.28515625" customWidth="1"/>
    <col min="6151" max="6151" width="6.42578125" customWidth="1"/>
    <col min="6152" max="6152" width="5.7109375" customWidth="1"/>
    <col min="6153" max="6156" width="6.7109375" customWidth="1"/>
    <col min="6157" max="6157" width="6.140625" customWidth="1"/>
    <col min="6158" max="6159" width="6" customWidth="1"/>
    <col min="6160" max="6160" width="8" customWidth="1"/>
    <col min="6161" max="6161" width="7.140625" customWidth="1"/>
    <col min="6162" max="6162" width="6.140625" customWidth="1"/>
    <col min="6163" max="6163" width="7.42578125" customWidth="1"/>
    <col min="6164" max="6165" width="6.28515625" customWidth="1"/>
    <col min="6166" max="6166" width="15.7109375" customWidth="1"/>
    <col min="6167" max="6167" width="10.42578125" bestFit="1" customWidth="1"/>
    <col min="6403" max="6403" width="3" customWidth="1"/>
    <col min="6404" max="6404" width="18.140625" customWidth="1"/>
    <col min="6405" max="6405" width="5.5703125" customWidth="1"/>
    <col min="6406" max="6406" width="7.28515625" customWidth="1"/>
    <col min="6407" max="6407" width="6.42578125" customWidth="1"/>
    <col min="6408" max="6408" width="5.7109375" customWidth="1"/>
    <col min="6409" max="6412" width="6.7109375" customWidth="1"/>
    <col min="6413" max="6413" width="6.140625" customWidth="1"/>
    <col min="6414" max="6415" width="6" customWidth="1"/>
    <col min="6416" max="6416" width="8" customWidth="1"/>
    <col min="6417" max="6417" width="7.140625" customWidth="1"/>
    <col min="6418" max="6418" width="6.140625" customWidth="1"/>
    <col min="6419" max="6419" width="7.42578125" customWidth="1"/>
    <col min="6420" max="6421" width="6.28515625" customWidth="1"/>
    <col min="6422" max="6422" width="15.7109375" customWidth="1"/>
    <col min="6423" max="6423" width="10.42578125" bestFit="1" customWidth="1"/>
    <col min="6659" max="6659" width="3" customWidth="1"/>
    <col min="6660" max="6660" width="18.140625" customWidth="1"/>
    <col min="6661" max="6661" width="5.5703125" customWidth="1"/>
    <col min="6662" max="6662" width="7.28515625" customWidth="1"/>
    <col min="6663" max="6663" width="6.42578125" customWidth="1"/>
    <col min="6664" max="6664" width="5.7109375" customWidth="1"/>
    <col min="6665" max="6668" width="6.7109375" customWidth="1"/>
    <col min="6669" max="6669" width="6.140625" customWidth="1"/>
    <col min="6670" max="6671" width="6" customWidth="1"/>
    <col min="6672" max="6672" width="8" customWidth="1"/>
    <col min="6673" max="6673" width="7.140625" customWidth="1"/>
    <col min="6674" max="6674" width="6.140625" customWidth="1"/>
    <col min="6675" max="6675" width="7.42578125" customWidth="1"/>
    <col min="6676" max="6677" width="6.28515625" customWidth="1"/>
    <col min="6678" max="6678" width="15.7109375" customWidth="1"/>
    <col min="6679" max="6679" width="10.42578125" bestFit="1" customWidth="1"/>
    <col min="6915" max="6915" width="3" customWidth="1"/>
    <col min="6916" max="6916" width="18.140625" customWidth="1"/>
    <col min="6917" max="6917" width="5.5703125" customWidth="1"/>
    <col min="6918" max="6918" width="7.28515625" customWidth="1"/>
    <col min="6919" max="6919" width="6.42578125" customWidth="1"/>
    <col min="6920" max="6920" width="5.7109375" customWidth="1"/>
    <col min="6921" max="6924" width="6.7109375" customWidth="1"/>
    <col min="6925" max="6925" width="6.140625" customWidth="1"/>
    <col min="6926" max="6927" width="6" customWidth="1"/>
    <col min="6928" max="6928" width="8" customWidth="1"/>
    <col min="6929" max="6929" width="7.140625" customWidth="1"/>
    <col min="6930" max="6930" width="6.140625" customWidth="1"/>
    <col min="6931" max="6931" width="7.42578125" customWidth="1"/>
    <col min="6932" max="6933" width="6.28515625" customWidth="1"/>
    <col min="6934" max="6934" width="15.7109375" customWidth="1"/>
    <col min="6935" max="6935" width="10.42578125" bestFit="1" customWidth="1"/>
    <col min="7171" max="7171" width="3" customWidth="1"/>
    <col min="7172" max="7172" width="18.140625" customWidth="1"/>
    <col min="7173" max="7173" width="5.5703125" customWidth="1"/>
    <col min="7174" max="7174" width="7.28515625" customWidth="1"/>
    <col min="7175" max="7175" width="6.42578125" customWidth="1"/>
    <col min="7176" max="7176" width="5.7109375" customWidth="1"/>
    <col min="7177" max="7180" width="6.7109375" customWidth="1"/>
    <col min="7181" max="7181" width="6.140625" customWidth="1"/>
    <col min="7182" max="7183" width="6" customWidth="1"/>
    <col min="7184" max="7184" width="8" customWidth="1"/>
    <col min="7185" max="7185" width="7.140625" customWidth="1"/>
    <col min="7186" max="7186" width="6.140625" customWidth="1"/>
    <col min="7187" max="7187" width="7.42578125" customWidth="1"/>
    <col min="7188" max="7189" width="6.28515625" customWidth="1"/>
    <col min="7190" max="7190" width="15.7109375" customWidth="1"/>
    <col min="7191" max="7191" width="10.42578125" bestFit="1" customWidth="1"/>
    <col min="7427" max="7427" width="3" customWidth="1"/>
    <col min="7428" max="7428" width="18.140625" customWidth="1"/>
    <col min="7429" max="7429" width="5.5703125" customWidth="1"/>
    <col min="7430" max="7430" width="7.28515625" customWidth="1"/>
    <col min="7431" max="7431" width="6.42578125" customWidth="1"/>
    <col min="7432" max="7432" width="5.7109375" customWidth="1"/>
    <col min="7433" max="7436" width="6.7109375" customWidth="1"/>
    <col min="7437" max="7437" width="6.140625" customWidth="1"/>
    <col min="7438" max="7439" width="6" customWidth="1"/>
    <col min="7440" max="7440" width="8" customWidth="1"/>
    <col min="7441" max="7441" width="7.140625" customWidth="1"/>
    <col min="7442" max="7442" width="6.140625" customWidth="1"/>
    <col min="7443" max="7443" width="7.42578125" customWidth="1"/>
    <col min="7444" max="7445" width="6.28515625" customWidth="1"/>
    <col min="7446" max="7446" width="15.7109375" customWidth="1"/>
    <col min="7447" max="7447" width="10.42578125" bestFit="1" customWidth="1"/>
    <col min="7683" max="7683" width="3" customWidth="1"/>
    <col min="7684" max="7684" width="18.140625" customWidth="1"/>
    <col min="7685" max="7685" width="5.5703125" customWidth="1"/>
    <col min="7686" max="7686" width="7.28515625" customWidth="1"/>
    <col min="7687" max="7687" width="6.42578125" customWidth="1"/>
    <col min="7688" max="7688" width="5.7109375" customWidth="1"/>
    <col min="7689" max="7692" width="6.7109375" customWidth="1"/>
    <col min="7693" max="7693" width="6.140625" customWidth="1"/>
    <col min="7694" max="7695" width="6" customWidth="1"/>
    <col min="7696" max="7696" width="8" customWidth="1"/>
    <col min="7697" max="7697" width="7.140625" customWidth="1"/>
    <col min="7698" max="7698" width="6.140625" customWidth="1"/>
    <col min="7699" max="7699" width="7.42578125" customWidth="1"/>
    <col min="7700" max="7701" width="6.28515625" customWidth="1"/>
    <col min="7702" max="7702" width="15.7109375" customWidth="1"/>
    <col min="7703" max="7703" width="10.42578125" bestFit="1" customWidth="1"/>
    <col min="7939" max="7939" width="3" customWidth="1"/>
    <col min="7940" max="7940" width="18.140625" customWidth="1"/>
    <col min="7941" max="7941" width="5.5703125" customWidth="1"/>
    <col min="7942" max="7942" width="7.28515625" customWidth="1"/>
    <col min="7943" max="7943" width="6.42578125" customWidth="1"/>
    <col min="7944" max="7944" width="5.7109375" customWidth="1"/>
    <col min="7945" max="7948" width="6.7109375" customWidth="1"/>
    <col min="7949" max="7949" width="6.140625" customWidth="1"/>
    <col min="7950" max="7951" width="6" customWidth="1"/>
    <col min="7952" max="7952" width="8" customWidth="1"/>
    <col min="7953" max="7953" width="7.140625" customWidth="1"/>
    <col min="7954" max="7954" width="6.140625" customWidth="1"/>
    <col min="7955" max="7955" width="7.42578125" customWidth="1"/>
    <col min="7956" max="7957" width="6.28515625" customWidth="1"/>
    <col min="7958" max="7958" width="15.7109375" customWidth="1"/>
    <col min="7959" max="7959" width="10.42578125" bestFit="1" customWidth="1"/>
    <col min="8195" max="8195" width="3" customWidth="1"/>
    <col min="8196" max="8196" width="18.140625" customWidth="1"/>
    <col min="8197" max="8197" width="5.5703125" customWidth="1"/>
    <col min="8198" max="8198" width="7.28515625" customWidth="1"/>
    <col min="8199" max="8199" width="6.42578125" customWidth="1"/>
    <col min="8200" max="8200" width="5.7109375" customWidth="1"/>
    <col min="8201" max="8204" width="6.7109375" customWidth="1"/>
    <col min="8205" max="8205" width="6.140625" customWidth="1"/>
    <col min="8206" max="8207" width="6" customWidth="1"/>
    <col min="8208" max="8208" width="8" customWidth="1"/>
    <col min="8209" max="8209" width="7.140625" customWidth="1"/>
    <col min="8210" max="8210" width="6.140625" customWidth="1"/>
    <col min="8211" max="8211" width="7.42578125" customWidth="1"/>
    <col min="8212" max="8213" width="6.28515625" customWidth="1"/>
    <col min="8214" max="8214" width="15.7109375" customWidth="1"/>
    <col min="8215" max="8215" width="10.42578125" bestFit="1" customWidth="1"/>
    <col min="8451" max="8451" width="3" customWidth="1"/>
    <col min="8452" max="8452" width="18.140625" customWidth="1"/>
    <col min="8453" max="8453" width="5.5703125" customWidth="1"/>
    <col min="8454" max="8454" width="7.28515625" customWidth="1"/>
    <col min="8455" max="8455" width="6.42578125" customWidth="1"/>
    <col min="8456" max="8456" width="5.7109375" customWidth="1"/>
    <col min="8457" max="8460" width="6.7109375" customWidth="1"/>
    <col min="8461" max="8461" width="6.140625" customWidth="1"/>
    <col min="8462" max="8463" width="6" customWidth="1"/>
    <col min="8464" max="8464" width="8" customWidth="1"/>
    <col min="8465" max="8465" width="7.140625" customWidth="1"/>
    <col min="8466" max="8466" width="6.140625" customWidth="1"/>
    <col min="8467" max="8467" width="7.42578125" customWidth="1"/>
    <col min="8468" max="8469" width="6.28515625" customWidth="1"/>
    <col min="8470" max="8470" width="15.7109375" customWidth="1"/>
    <col min="8471" max="8471" width="10.42578125" bestFit="1" customWidth="1"/>
    <col min="8707" max="8707" width="3" customWidth="1"/>
    <col min="8708" max="8708" width="18.140625" customWidth="1"/>
    <col min="8709" max="8709" width="5.5703125" customWidth="1"/>
    <col min="8710" max="8710" width="7.28515625" customWidth="1"/>
    <col min="8711" max="8711" width="6.42578125" customWidth="1"/>
    <col min="8712" max="8712" width="5.7109375" customWidth="1"/>
    <col min="8713" max="8716" width="6.7109375" customWidth="1"/>
    <col min="8717" max="8717" width="6.140625" customWidth="1"/>
    <col min="8718" max="8719" width="6" customWidth="1"/>
    <col min="8720" max="8720" width="8" customWidth="1"/>
    <col min="8721" max="8721" width="7.140625" customWidth="1"/>
    <col min="8722" max="8722" width="6.140625" customWidth="1"/>
    <col min="8723" max="8723" width="7.42578125" customWidth="1"/>
    <col min="8724" max="8725" width="6.28515625" customWidth="1"/>
    <col min="8726" max="8726" width="15.7109375" customWidth="1"/>
    <col min="8727" max="8727" width="10.42578125" bestFit="1" customWidth="1"/>
    <col min="8963" max="8963" width="3" customWidth="1"/>
    <col min="8964" max="8964" width="18.140625" customWidth="1"/>
    <col min="8965" max="8965" width="5.5703125" customWidth="1"/>
    <col min="8966" max="8966" width="7.28515625" customWidth="1"/>
    <col min="8967" max="8967" width="6.42578125" customWidth="1"/>
    <col min="8968" max="8968" width="5.7109375" customWidth="1"/>
    <col min="8969" max="8972" width="6.7109375" customWidth="1"/>
    <col min="8973" max="8973" width="6.140625" customWidth="1"/>
    <col min="8974" max="8975" width="6" customWidth="1"/>
    <col min="8976" max="8976" width="8" customWidth="1"/>
    <col min="8977" max="8977" width="7.140625" customWidth="1"/>
    <col min="8978" max="8978" width="6.140625" customWidth="1"/>
    <col min="8979" max="8979" width="7.42578125" customWidth="1"/>
    <col min="8980" max="8981" width="6.28515625" customWidth="1"/>
    <col min="8982" max="8982" width="15.7109375" customWidth="1"/>
    <col min="8983" max="8983" width="10.42578125" bestFit="1" customWidth="1"/>
    <col min="9219" max="9219" width="3" customWidth="1"/>
    <col min="9220" max="9220" width="18.140625" customWidth="1"/>
    <col min="9221" max="9221" width="5.5703125" customWidth="1"/>
    <col min="9222" max="9222" width="7.28515625" customWidth="1"/>
    <col min="9223" max="9223" width="6.42578125" customWidth="1"/>
    <col min="9224" max="9224" width="5.7109375" customWidth="1"/>
    <col min="9225" max="9228" width="6.7109375" customWidth="1"/>
    <col min="9229" max="9229" width="6.140625" customWidth="1"/>
    <col min="9230" max="9231" width="6" customWidth="1"/>
    <col min="9232" max="9232" width="8" customWidth="1"/>
    <col min="9233" max="9233" width="7.140625" customWidth="1"/>
    <col min="9234" max="9234" width="6.140625" customWidth="1"/>
    <col min="9235" max="9235" width="7.42578125" customWidth="1"/>
    <col min="9236" max="9237" width="6.28515625" customWidth="1"/>
    <col min="9238" max="9238" width="15.7109375" customWidth="1"/>
    <col min="9239" max="9239" width="10.42578125" bestFit="1" customWidth="1"/>
    <col min="9475" max="9475" width="3" customWidth="1"/>
    <col min="9476" max="9476" width="18.140625" customWidth="1"/>
    <col min="9477" max="9477" width="5.5703125" customWidth="1"/>
    <col min="9478" max="9478" width="7.28515625" customWidth="1"/>
    <col min="9479" max="9479" width="6.42578125" customWidth="1"/>
    <col min="9480" max="9480" width="5.7109375" customWidth="1"/>
    <col min="9481" max="9484" width="6.7109375" customWidth="1"/>
    <col min="9485" max="9485" width="6.140625" customWidth="1"/>
    <col min="9486" max="9487" width="6" customWidth="1"/>
    <col min="9488" max="9488" width="8" customWidth="1"/>
    <col min="9489" max="9489" width="7.140625" customWidth="1"/>
    <col min="9490" max="9490" width="6.140625" customWidth="1"/>
    <col min="9491" max="9491" width="7.42578125" customWidth="1"/>
    <col min="9492" max="9493" width="6.28515625" customWidth="1"/>
    <col min="9494" max="9494" width="15.7109375" customWidth="1"/>
    <col min="9495" max="9495" width="10.42578125" bestFit="1" customWidth="1"/>
    <col min="9731" max="9731" width="3" customWidth="1"/>
    <col min="9732" max="9732" width="18.140625" customWidth="1"/>
    <col min="9733" max="9733" width="5.5703125" customWidth="1"/>
    <col min="9734" max="9734" width="7.28515625" customWidth="1"/>
    <col min="9735" max="9735" width="6.42578125" customWidth="1"/>
    <col min="9736" max="9736" width="5.7109375" customWidth="1"/>
    <col min="9737" max="9740" width="6.7109375" customWidth="1"/>
    <col min="9741" max="9741" width="6.140625" customWidth="1"/>
    <col min="9742" max="9743" width="6" customWidth="1"/>
    <col min="9744" max="9744" width="8" customWidth="1"/>
    <col min="9745" max="9745" width="7.140625" customWidth="1"/>
    <col min="9746" max="9746" width="6.140625" customWidth="1"/>
    <col min="9747" max="9747" width="7.42578125" customWidth="1"/>
    <col min="9748" max="9749" width="6.28515625" customWidth="1"/>
    <col min="9750" max="9750" width="15.7109375" customWidth="1"/>
    <col min="9751" max="9751" width="10.42578125" bestFit="1" customWidth="1"/>
    <col min="9987" max="9987" width="3" customWidth="1"/>
    <col min="9988" max="9988" width="18.140625" customWidth="1"/>
    <col min="9989" max="9989" width="5.5703125" customWidth="1"/>
    <col min="9990" max="9990" width="7.28515625" customWidth="1"/>
    <col min="9991" max="9991" width="6.42578125" customWidth="1"/>
    <col min="9992" max="9992" width="5.7109375" customWidth="1"/>
    <col min="9993" max="9996" width="6.7109375" customWidth="1"/>
    <col min="9997" max="9997" width="6.140625" customWidth="1"/>
    <col min="9998" max="9999" width="6" customWidth="1"/>
    <col min="10000" max="10000" width="8" customWidth="1"/>
    <col min="10001" max="10001" width="7.140625" customWidth="1"/>
    <col min="10002" max="10002" width="6.140625" customWidth="1"/>
    <col min="10003" max="10003" width="7.42578125" customWidth="1"/>
    <col min="10004" max="10005" width="6.28515625" customWidth="1"/>
    <col min="10006" max="10006" width="15.7109375" customWidth="1"/>
    <col min="10007" max="10007" width="10.42578125" bestFit="1" customWidth="1"/>
    <col min="10243" max="10243" width="3" customWidth="1"/>
    <col min="10244" max="10244" width="18.140625" customWidth="1"/>
    <col min="10245" max="10245" width="5.5703125" customWidth="1"/>
    <col min="10246" max="10246" width="7.28515625" customWidth="1"/>
    <col min="10247" max="10247" width="6.42578125" customWidth="1"/>
    <col min="10248" max="10248" width="5.7109375" customWidth="1"/>
    <col min="10249" max="10252" width="6.7109375" customWidth="1"/>
    <col min="10253" max="10253" width="6.140625" customWidth="1"/>
    <col min="10254" max="10255" width="6" customWidth="1"/>
    <col min="10256" max="10256" width="8" customWidth="1"/>
    <col min="10257" max="10257" width="7.140625" customWidth="1"/>
    <col min="10258" max="10258" width="6.140625" customWidth="1"/>
    <col min="10259" max="10259" width="7.42578125" customWidth="1"/>
    <col min="10260" max="10261" width="6.28515625" customWidth="1"/>
    <col min="10262" max="10262" width="15.7109375" customWidth="1"/>
    <col min="10263" max="10263" width="10.42578125" bestFit="1" customWidth="1"/>
    <col min="10499" max="10499" width="3" customWidth="1"/>
    <col min="10500" max="10500" width="18.140625" customWidth="1"/>
    <col min="10501" max="10501" width="5.5703125" customWidth="1"/>
    <col min="10502" max="10502" width="7.28515625" customWidth="1"/>
    <col min="10503" max="10503" width="6.42578125" customWidth="1"/>
    <col min="10504" max="10504" width="5.7109375" customWidth="1"/>
    <col min="10505" max="10508" width="6.7109375" customWidth="1"/>
    <col min="10509" max="10509" width="6.140625" customWidth="1"/>
    <col min="10510" max="10511" width="6" customWidth="1"/>
    <col min="10512" max="10512" width="8" customWidth="1"/>
    <col min="10513" max="10513" width="7.140625" customWidth="1"/>
    <col min="10514" max="10514" width="6.140625" customWidth="1"/>
    <col min="10515" max="10515" width="7.42578125" customWidth="1"/>
    <col min="10516" max="10517" width="6.28515625" customWidth="1"/>
    <col min="10518" max="10518" width="15.7109375" customWidth="1"/>
    <col min="10519" max="10519" width="10.42578125" bestFit="1" customWidth="1"/>
    <col min="10755" max="10755" width="3" customWidth="1"/>
    <col min="10756" max="10756" width="18.140625" customWidth="1"/>
    <col min="10757" max="10757" width="5.5703125" customWidth="1"/>
    <col min="10758" max="10758" width="7.28515625" customWidth="1"/>
    <col min="10759" max="10759" width="6.42578125" customWidth="1"/>
    <col min="10760" max="10760" width="5.7109375" customWidth="1"/>
    <col min="10761" max="10764" width="6.7109375" customWidth="1"/>
    <col min="10765" max="10765" width="6.140625" customWidth="1"/>
    <col min="10766" max="10767" width="6" customWidth="1"/>
    <col min="10768" max="10768" width="8" customWidth="1"/>
    <col min="10769" max="10769" width="7.140625" customWidth="1"/>
    <col min="10770" max="10770" width="6.140625" customWidth="1"/>
    <col min="10771" max="10771" width="7.42578125" customWidth="1"/>
    <col min="10772" max="10773" width="6.28515625" customWidth="1"/>
    <col min="10774" max="10774" width="15.7109375" customWidth="1"/>
    <col min="10775" max="10775" width="10.42578125" bestFit="1" customWidth="1"/>
    <col min="11011" max="11011" width="3" customWidth="1"/>
    <col min="11012" max="11012" width="18.140625" customWidth="1"/>
    <col min="11013" max="11013" width="5.5703125" customWidth="1"/>
    <col min="11014" max="11014" width="7.28515625" customWidth="1"/>
    <col min="11015" max="11015" width="6.42578125" customWidth="1"/>
    <col min="11016" max="11016" width="5.7109375" customWidth="1"/>
    <col min="11017" max="11020" width="6.7109375" customWidth="1"/>
    <col min="11021" max="11021" width="6.140625" customWidth="1"/>
    <col min="11022" max="11023" width="6" customWidth="1"/>
    <col min="11024" max="11024" width="8" customWidth="1"/>
    <col min="11025" max="11025" width="7.140625" customWidth="1"/>
    <col min="11026" max="11026" width="6.140625" customWidth="1"/>
    <col min="11027" max="11027" width="7.42578125" customWidth="1"/>
    <col min="11028" max="11029" width="6.28515625" customWidth="1"/>
    <col min="11030" max="11030" width="15.7109375" customWidth="1"/>
    <col min="11031" max="11031" width="10.42578125" bestFit="1" customWidth="1"/>
    <col min="11267" max="11267" width="3" customWidth="1"/>
    <col min="11268" max="11268" width="18.140625" customWidth="1"/>
    <col min="11269" max="11269" width="5.5703125" customWidth="1"/>
    <col min="11270" max="11270" width="7.28515625" customWidth="1"/>
    <col min="11271" max="11271" width="6.42578125" customWidth="1"/>
    <col min="11272" max="11272" width="5.7109375" customWidth="1"/>
    <col min="11273" max="11276" width="6.7109375" customWidth="1"/>
    <col min="11277" max="11277" width="6.140625" customWidth="1"/>
    <col min="11278" max="11279" width="6" customWidth="1"/>
    <col min="11280" max="11280" width="8" customWidth="1"/>
    <col min="11281" max="11281" width="7.140625" customWidth="1"/>
    <col min="11282" max="11282" width="6.140625" customWidth="1"/>
    <col min="11283" max="11283" width="7.42578125" customWidth="1"/>
    <col min="11284" max="11285" width="6.28515625" customWidth="1"/>
    <col min="11286" max="11286" width="15.7109375" customWidth="1"/>
    <col min="11287" max="11287" width="10.42578125" bestFit="1" customWidth="1"/>
    <col min="11523" max="11523" width="3" customWidth="1"/>
    <col min="11524" max="11524" width="18.140625" customWidth="1"/>
    <col min="11525" max="11525" width="5.5703125" customWidth="1"/>
    <col min="11526" max="11526" width="7.28515625" customWidth="1"/>
    <col min="11527" max="11527" width="6.42578125" customWidth="1"/>
    <col min="11528" max="11528" width="5.7109375" customWidth="1"/>
    <col min="11529" max="11532" width="6.7109375" customWidth="1"/>
    <col min="11533" max="11533" width="6.140625" customWidth="1"/>
    <col min="11534" max="11535" width="6" customWidth="1"/>
    <col min="11536" max="11536" width="8" customWidth="1"/>
    <col min="11537" max="11537" width="7.140625" customWidth="1"/>
    <col min="11538" max="11538" width="6.140625" customWidth="1"/>
    <col min="11539" max="11539" width="7.42578125" customWidth="1"/>
    <col min="11540" max="11541" width="6.28515625" customWidth="1"/>
    <col min="11542" max="11542" width="15.7109375" customWidth="1"/>
    <col min="11543" max="11543" width="10.42578125" bestFit="1" customWidth="1"/>
    <col min="11779" max="11779" width="3" customWidth="1"/>
    <col min="11780" max="11780" width="18.140625" customWidth="1"/>
    <col min="11781" max="11781" width="5.5703125" customWidth="1"/>
    <col min="11782" max="11782" width="7.28515625" customWidth="1"/>
    <col min="11783" max="11783" width="6.42578125" customWidth="1"/>
    <col min="11784" max="11784" width="5.7109375" customWidth="1"/>
    <col min="11785" max="11788" width="6.7109375" customWidth="1"/>
    <col min="11789" max="11789" width="6.140625" customWidth="1"/>
    <col min="11790" max="11791" width="6" customWidth="1"/>
    <col min="11792" max="11792" width="8" customWidth="1"/>
    <col min="11793" max="11793" width="7.140625" customWidth="1"/>
    <col min="11794" max="11794" width="6.140625" customWidth="1"/>
    <col min="11795" max="11795" width="7.42578125" customWidth="1"/>
    <col min="11796" max="11797" width="6.28515625" customWidth="1"/>
    <col min="11798" max="11798" width="15.7109375" customWidth="1"/>
    <col min="11799" max="11799" width="10.42578125" bestFit="1" customWidth="1"/>
    <col min="12035" max="12035" width="3" customWidth="1"/>
    <col min="12036" max="12036" width="18.140625" customWidth="1"/>
    <col min="12037" max="12037" width="5.5703125" customWidth="1"/>
    <col min="12038" max="12038" width="7.28515625" customWidth="1"/>
    <col min="12039" max="12039" width="6.42578125" customWidth="1"/>
    <col min="12040" max="12040" width="5.7109375" customWidth="1"/>
    <col min="12041" max="12044" width="6.7109375" customWidth="1"/>
    <col min="12045" max="12045" width="6.140625" customWidth="1"/>
    <col min="12046" max="12047" width="6" customWidth="1"/>
    <col min="12048" max="12048" width="8" customWidth="1"/>
    <col min="12049" max="12049" width="7.140625" customWidth="1"/>
    <col min="12050" max="12050" width="6.140625" customWidth="1"/>
    <col min="12051" max="12051" width="7.42578125" customWidth="1"/>
    <col min="12052" max="12053" width="6.28515625" customWidth="1"/>
    <col min="12054" max="12054" width="15.7109375" customWidth="1"/>
    <col min="12055" max="12055" width="10.42578125" bestFit="1" customWidth="1"/>
    <col min="12291" max="12291" width="3" customWidth="1"/>
    <col min="12292" max="12292" width="18.140625" customWidth="1"/>
    <col min="12293" max="12293" width="5.5703125" customWidth="1"/>
    <col min="12294" max="12294" width="7.28515625" customWidth="1"/>
    <col min="12295" max="12295" width="6.42578125" customWidth="1"/>
    <col min="12296" max="12296" width="5.7109375" customWidth="1"/>
    <col min="12297" max="12300" width="6.7109375" customWidth="1"/>
    <col min="12301" max="12301" width="6.140625" customWidth="1"/>
    <col min="12302" max="12303" width="6" customWidth="1"/>
    <col min="12304" max="12304" width="8" customWidth="1"/>
    <col min="12305" max="12305" width="7.140625" customWidth="1"/>
    <col min="12306" max="12306" width="6.140625" customWidth="1"/>
    <col min="12307" max="12307" width="7.42578125" customWidth="1"/>
    <col min="12308" max="12309" width="6.28515625" customWidth="1"/>
    <col min="12310" max="12310" width="15.7109375" customWidth="1"/>
    <col min="12311" max="12311" width="10.42578125" bestFit="1" customWidth="1"/>
    <col min="12547" max="12547" width="3" customWidth="1"/>
    <col min="12548" max="12548" width="18.140625" customWidth="1"/>
    <col min="12549" max="12549" width="5.5703125" customWidth="1"/>
    <col min="12550" max="12550" width="7.28515625" customWidth="1"/>
    <col min="12551" max="12551" width="6.42578125" customWidth="1"/>
    <col min="12552" max="12552" width="5.7109375" customWidth="1"/>
    <col min="12553" max="12556" width="6.7109375" customWidth="1"/>
    <col min="12557" max="12557" width="6.140625" customWidth="1"/>
    <col min="12558" max="12559" width="6" customWidth="1"/>
    <col min="12560" max="12560" width="8" customWidth="1"/>
    <col min="12561" max="12561" width="7.140625" customWidth="1"/>
    <col min="12562" max="12562" width="6.140625" customWidth="1"/>
    <col min="12563" max="12563" width="7.42578125" customWidth="1"/>
    <col min="12564" max="12565" width="6.28515625" customWidth="1"/>
    <col min="12566" max="12566" width="15.7109375" customWidth="1"/>
    <col min="12567" max="12567" width="10.42578125" bestFit="1" customWidth="1"/>
    <col min="12803" max="12803" width="3" customWidth="1"/>
    <col min="12804" max="12804" width="18.140625" customWidth="1"/>
    <col min="12805" max="12805" width="5.5703125" customWidth="1"/>
    <col min="12806" max="12806" width="7.28515625" customWidth="1"/>
    <col min="12807" max="12807" width="6.42578125" customWidth="1"/>
    <col min="12808" max="12808" width="5.7109375" customWidth="1"/>
    <col min="12809" max="12812" width="6.7109375" customWidth="1"/>
    <col min="12813" max="12813" width="6.140625" customWidth="1"/>
    <col min="12814" max="12815" width="6" customWidth="1"/>
    <col min="12816" max="12816" width="8" customWidth="1"/>
    <col min="12817" max="12817" width="7.140625" customWidth="1"/>
    <col min="12818" max="12818" width="6.140625" customWidth="1"/>
    <col min="12819" max="12819" width="7.42578125" customWidth="1"/>
    <col min="12820" max="12821" width="6.28515625" customWidth="1"/>
    <col min="12822" max="12822" width="15.7109375" customWidth="1"/>
    <col min="12823" max="12823" width="10.42578125" bestFit="1" customWidth="1"/>
    <col min="13059" max="13059" width="3" customWidth="1"/>
    <col min="13060" max="13060" width="18.140625" customWidth="1"/>
    <col min="13061" max="13061" width="5.5703125" customWidth="1"/>
    <col min="13062" max="13062" width="7.28515625" customWidth="1"/>
    <col min="13063" max="13063" width="6.42578125" customWidth="1"/>
    <col min="13064" max="13064" width="5.7109375" customWidth="1"/>
    <col min="13065" max="13068" width="6.7109375" customWidth="1"/>
    <col min="13069" max="13069" width="6.140625" customWidth="1"/>
    <col min="13070" max="13071" width="6" customWidth="1"/>
    <col min="13072" max="13072" width="8" customWidth="1"/>
    <col min="13073" max="13073" width="7.140625" customWidth="1"/>
    <col min="13074" max="13074" width="6.140625" customWidth="1"/>
    <col min="13075" max="13075" width="7.42578125" customWidth="1"/>
    <col min="13076" max="13077" width="6.28515625" customWidth="1"/>
    <col min="13078" max="13078" width="15.7109375" customWidth="1"/>
    <col min="13079" max="13079" width="10.42578125" bestFit="1" customWidth="1"/>
    <col min="13315" max="13315" width="3" customWidth="1"/>
    <col min="13316" max="13316" width="18.140625" customWidth="1"/>
    <col min="13317" max="13317" width="5.5703125" customWidth="1"/>
    <col min="13318" max="13318" width="7.28515625" customWidth="1"/>
    <col min="13319" max="13319" width="6.42578125" customWidth="1"/>
    <col min="13320" max="13320" width="5.7109375" customWidth="1"/>
    <col min="13321" max="13324" width="6.7109375" customWidth="1"/>
    <col min="13325" max="13325" width="6.140625" customWidth="1"/>
    <col min="13326" max="13327" width="6" customWidth="1"/>
    <col min="13328" max="13328" width="8" customWidth="1"/>
    <col min="13329" max="13329" width="7.140625" customWidth="1"/>
    <col min="13330" max="13330" width="6.140625" customWidth="1"/>
    <col min="13331" max="13331" width="7.42578125" customWidth="1"/>
    <col min="13332" max="13333" width="6.28515625" customWidth="1"/>
    <col min="13334" max="13334" width="15.7109375" customWidth="1"/>
    <col min="13335" max="13335" width="10.42578125" bestFit="1" customWidth="1"/>
    <col min="13571" max="13571" width="3" customWidth="1"/>
    <col min="13572" max="13572" width="18.140625" customWidth="1"/>
    <col min="13573" max="13573" width="5.5703125" customWidth="1"/>
    <col min="13574" max="13574" width="7.28515625" customWidth="1"/>
    <col min="13575" max="13575" width="6.42578125" customWidth="1"/>
    <col min="13576" max="13576" width="5.7109375" customWidth="1"/>
    <col min="13577" max="13580" width="6.7109375" customWidth="1"/>
    <col min="13581" max="13581" width="6.140625" customWidth="1"/>
    <col min="13582" max="13583" width="6" customWidth="1"/>
    <col min="13584" max="13584" width="8" customWidth="1"/>
    <col min="13585" max="13585" width="7.140625" customWidth="1"/>
    <col min="13586" max="13586" width="6.140625" customWidth="1"/>
    <col min="13587" max="13587" width="7.42578125" customWidth="1"/>
    <col min="13588" max="13589" width="6.28515625" customWidth="1"/>
    <col min="13590" max="13590" width="15.7109375" customWidth="1"/>
    <col min="13591" max="13591" width="10.42578125" bestFit="1" customWidth="1"/>
    <col min="13827" max="13827" width="3" customWidth="1"/>
    <col min="13828" max="13828" width="18.140625" customWidth="1"/>
    <col min="13829" max="13829" width="5.5703125" customWidth="1"/>
    <col min="13830" max="13830" width="7.28515625" customWidth="1"/>
    <col min="13831" max="13831" width="6.42578125" customWidth="1"/>
    <col min="13832" max="13832" width="5.7109375" customWidth="1"/>
    <col min="13833" max="13836" width="6.7109375" customWidth="1"/>
    <col min="13837" max="13837" width="6.140625" customWidth="1"/>
    <col min="13838" max="13839" width="6" customWidth="1"/>
    <col min="13840" max="13840" width="8" customWidth="1"/>
    <col min="13841" max="13841" width="7.140625" customWidth="1"/>
    <col min="13842" max="13842" width="6.140625" customWidth="1"/>
    <col min="13843" max="13843" width="7.42578125" customWidth="1"/>
    <col min="13844" max="13845" width="6.28515625" customWidth="1"/>
    <col min="13846" max="13846" width="15.7109375" customWidth="1"/>
    <col min="13847" max="13847" width="10.42578125" bestFit="1" customWidth="1"/>
    <col min="14083" max="14083" width="3" customWidth="1"/>
    <col min="14084" max="14084" width="18.140625" customWidth="1"/>
    <col min="14085" max="14085" width="5.5703125" customWidth="1"/>
    <col min="14086" max="14086" width="7.28515625" customWidth="1"/>
    <col min="14087" max="14087" width="6.42578125" customWidth="1"/>
    <col min="14088" max="14088" width="5.7109375" customWidth="1"/>
    <col min="14089" max="14092" width="6.7109375" customWidth="1"/>
    <col min="14093" max="14093" width="6.140625" customWidth="1"/>
    <col min="14094" max="14095" width="6" customWidth="1"/>
    <col min="14096" max="14096" width="8" customWidth="1"/>
    <col min="14097" max="14097" width="7.140625" customWidth="1"/>
    <col min="14098" max="14098" width="6.140625" customWidth="1"/>
    <col min="14099" max="14099" width="7.42578125" customWidth="1"/>
    <col min="14100" max="14101" width="6.28515625" customWidth="1"/>
    <col min="14102" max="14102" width="15.7109375" customWidth="1"/>
    <col min="14103" max="14103" width="10.42578125" bestFit="1" customWidth="1"/>
    <col min="14339" max="14339" width="3" customWidth="1"/>
    <col min="14340" max="14340" width="18.140625" customWidth="1"/>
    <col min="14341" max="14341" width="5.5703125" customWidth="1"/>
    <col min="14342" max="14342" width="7.28515625" customWidth="1"/>
    <col min="14343" max="14343" width="6.42578125" customWidth="1"/>
    <col min="14344" max="14344" width="5.7109375" customWidth="1"/>
    <col min="14345" max="14348" width="6.7109375" customWidth="1"/>
    <col min="14349" max="14349" width="6.140625" customWidth="1"/>
    <col min="14350" max="14351" width="6" customWidth="1"/>
    <col min="14352" max="14352" width="8" customWidth="1"/>
    <col min="14353" max="14353" width="7.140625" customWidth="1"/>
    <col min="14354" max="14354" width="6.140625" customWidth="1"/>
    <col min="14355" max="14355" width="7.42578125" customWidth="1"/>
    <col min="14356" max="14357" width="6.28515625" customWidth="1"/>
    <col min="14358" max="14358" width="15.7109375" customWidth="1"/>
    <col min="14359" max="14359" width="10.42578125" bestFit="1" customWidth="1"/>
    <col min="14595" max="14595" width="3" customWidth="1"/>
    <col min="14596" max="14596" width="18.140625" customWidth="1"/>
    <col min="14597" max="14597" width="5.5703125" customWidth="1"/>
    <col min="14598" max="14598" width="7.28515625" customWidth="1"/>
    <col min="14599" max="14599" width="6.42578125" customWidth="1"/>
    <col min="14600" max="14600" width="5.7109375" customWidth="1"/>
    <col min="14601" max="14604" width="6.7109375" customWidth="1"/>
    <col min="14605" max="14605" width="6.140625" customWidth="1"/>
    <col min="14606" max="14607" width="6" customWidth="1"/>
    <col min="14608" max="14608" width="8" customWidth="1"/>
    <col min="14609" max="14609" width="7.140625" customWidth="1"/>
    <col min="14610" max="14610" width="6.140625" customWidth="1"/>
    <col min="14611" max="14611" width="7.42578125" customWidth="1"/>
    <col min="14612" max="14613" width="6.28515625" customWidth="1"/>
    <col min="14614" max="14614" width="15.7109375" customWidth="1"/>
    <col min="14615" max="14615" width="10.42578125" bestFit="1" customWidth="1"/>
    <col min="14851" max="14851" width="3" customWidth="1"/>
    <col min="14852" max="14852" width="18.140625" customWidth="1"/>
    <col min="14853" max="14853" width="5.5703125" customWidth="1"/>
    <col min="14854" max="14854" width="7.28515625" customWidth="1"/>
    <col min="14855" max="14855" width="6.42578125" customWidth="1"/>
    <col min="14856" max="14856" width="5.7109375" customWidth="1"/>
    <col min="14857" max="14860" width="6.7109375" customWidth="1"/>
    <col min="14861" max="14861" width="6.140625" customWidth="1"/>
    <col min="14862" max="14863" width="6" customWidth="1"/>
    <col min="14864" max="14864" width="8" customWidth="1"/>
    <col min="14865" max="14865" width="7.140625" customWidth="1"/>
    <col min="14866" max="14866" width="6.140625" customWidth="1"/>
    <col min="14867" max="14867" width="7.42578125" customWidth="1"/>
    <col min="14868" max="14869" width="6.28515625" customWidth="1"/>
    <col min="14870" max="14870" width="15.7109375" customWidth="1"/>
    <col min="14871" max="14871" width="10.42578125" bestFit="1" customWidth="1"/>
    <col min="15107" max="15107" width="3" customWidth="1"/>
    <col min="15108" max="15108" width="18.140625" customWidth="1"/>
    <col min="15109" max="15109" width="5.5703125" customWidth="1"/>
    <col min="15110" max="15110" width="7.28515625" customWidth="1"/>
    <col min="15111" max="15111" width="6.42578125" customWidth="1"/>
    <col min="15112" max="15112" width="5.7109375" customWidth="1"/>
    <col min="15113" max="15116" width="6.7109375" customWidth="1"/>
    <col min="15117" max="15117" width="6.140625" customWidth="1"/>
    <col min="15118" max="15119" width="6" customWidth="1"/>
    <col min="15120" max="15120" width="8" customWidth="1"/>
    <col min="15121" max="15121" width="7.140625" customWidth="1"/>
    <col min="15122" max="15122" width="6.140625" customWidth="1"/>
    <col min="15123" max="15123" width="7.42578125" customWidth="1"/>
    <col min="15124" max="15125" width="6.28515625" customWidth="1"/>
    <col min="15126" max="15126" width="15.7109375" customWidth="1"/>
    <col min="15127" max="15127" width="10.42578125" bestFit="1" customWidth="1"/>
    <col min="15363" max="15363" width="3" customWidth="1"/>
    <col min="15364" max="15364" width="18.140625" customWidth="1"/>
    <col min="15365" max="15365" width="5.5703125" customWidth="1"/>
    <col min="15366" max="15366" width="7.28515625" customWidth="1"/>
    <col min="15367" max="15367" width="6.42578125" customWidth="1"/>
    <col min="15368" max="15368" width="5.7109375" customWidth="1"/>
    <col min="15369" max="15372" width="6.7109375" customWidth="1"/>
    <col min="15373" max="15373" width="6.140625" customWidth="1"/>
    <col min="15374" max="15375" width="6" customWidth="1"/>
    <col min="15376" max="15376" width="8" customWidth="1"/>
    <col min="15377" max="15377" width="7.140625" customWidth="1"/>
    <col min="15378" max="15378" width="6.140625" customWidth="1"/>
    <col min="15379" max="15379" width="7.42578125" customWidth="1"/>
    <col min="15380" max="15381" width="6.28515625" customWidth="1"/>
    <col min="15382" max="15382" width="15.7109375" customWidth="1"/>
    <col min="15383" max="15383" width="10.42578125" bestFit="1" customWidth="1"/>
    <col min="15619" max="15619" width="3" customWidth="1"/>
    <col min="15620" max="15620" width="18.140625" customWidth="1"/>
    <col min="15621" max="15621" width="5.5703125" customWidth="1"/>
    <col min="15622" max="15622" width="7.28515625" customWidth="1"/>
    <col min="15623" max="15623" width="6.42578125" customWidth="1"/>
    <col min="15624" max="15624" width="5.7109375" customWidth="1"/>
    <col min="15625" max="15628" width="6.7109375" customWidth="1"/>
    <col min="15629" max="15629" width="6.140625" customWidth="1"/>
    <col min="15630" max="15631" width="6" customWidth="1"/>
    <col min="15632" max="15632" width="8" customWidth="1"/>
    <col min="15633" max="15633" width="7.140625" customWidth="1"/>
    <col min="15634" max="15634" width="6.140625" customWidth="1"/>
    <col min="15635" max="15635" width="7.42578125" customWidth="1"/>
    <col min="15636" max="15637" width="6.28515625" customWidth="1"/>
    <col min="15638" max="15638" width="15.7109375" customWidth="1"/>
    <col min="15639" max="15639" width="10.42578125" bestFit="1" customWidth="1"/>
    <col min="15875" max="15875" width="3" customWidth="1"/>
    <col min="15876" max="15876" width="18.140625" customWidth="1"/>
    <col min="15877" max="15877" width="5.5703125" customWidth="1"/>
    <col min="15878" max="15878" width="7.28515625" customWidth="1"/>
    <col min="15879" max="15879" width="6.42578125" customWidth="1"/>
    <col min="15880" max="15880" width="5.7109375" customWidth="1"/>
    <col min="15881" max="15884" width="6.7109375" customWidth="1"/>
    <col min="15885" max="15885" width="6.140625" customWidth="1"/>
    <col min="15886" max="15887" width="6" customWidth="1"/>
    <col min="15888" max="15888" width="8" customWidth="1"/>
    <col min="15889" max="15889" width="7.140625" customWidth="1"/>
    <col min="15890" max="15890" width="6.140625" customWidth="1"/>
    <col min="15891" max="15891" width="7.42578125" customWidth="1"/>
    <col min="15892" max="15893" width="6.28515625" customWidth="1"/>
    <col min="15894" max="15894" width="15.7109375" customWidth="1"/>
    <col min="15895" max="15895" width="10.42578125" bestFit="1" customWidth="1"/>
    <col min="16131" max="16131" width="3" customWidth="1"/>
    <col min="16132" max="16132" width="18.140625" customWidth="1"/>
    <col min="16133" max="16133" width="5.5703125" customWidth="1"/>
    <col min="16134" max="16134" width="7.28515625" customWidth="1"/>
    <col min="16135" max="16135" width="6.42578125" customWidth="1"/>
    <col min="16136" max="16136" width="5.7109375" customWidth="1"/>
    <col min="16137" max="16140" width="6.7109375" customWidth="1"/>
    <col min="16141" max="16141" width="6.140625" customWidth="1"/>
    <col min="16142" max="16143" width="6" customWidth="1"/>
    <col min="16144" max="16144" width="8" customWidth="1"/>
    <col min="16145" max="16145" width="7.140625" customWidth="1"/>
    <col min="16146" max="16146" width="6.140625" customWidth="1"/>
    <col min="16147" max="16147" width="7.42578125" customWidth="1"/>
    <col min="16148" max="16149" width="6.28515625" customWidth="1"/>
    <col min="16150" max="16150" width="15.7109375" customWidth="1"/>
    <col min="16151" max="16151" width="10.42578125" bestFit="1" customWidth="1"/>
  </cols>
  <sheetData>
    <row r="1" spans="1:24" ht="15.75" x14ac:dyDescent="0.25">
      <c r="A1" s="126" t="s">
        <v>68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V1" s="1"/>
    </row>
    <row r="2" spans="1:24" ht="13.5" thickBot="1" x14ac:dyDescent="0.25">
      <c r="A2" s="2"/>
      <c r="M2" s="3"/>
      <c r="Q2" s="3"/>
      <c r="R2" s="3"/>
      <c r="S2" s="3"/>
      <c r="V2" s="1"/>
    </row>
    <row r="3" spans="1:24" x14ac:dyDescent="0.2">
      <c r="A3" s="4" t="s">
        <v>0</v>
      </c>
      <c r="B3" s="5"/>
      <c r="C3" s="127" t="s">
        <v>1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9" t="s">
        <v>2</v>
      </c>
      <c r="T3" s="130"/>
      <c r="U3" s="7"/>
      <c r="V3" s="7"/>
      <c r="W3" s="7"/>
      <c r="X3" s="7"/>
    </row>
    <row r="4" spans="1:24" x14ac:dyDescent="0.2">
      <c r="A4" s="8" t="s">
        <v>3</v>
      </c>
      <c r="B4" s="9" t="s">
        <v>4</v>
      </c>
      <c r="C4" s="135" t="s">
        <v>5</v>
      </c>
      <c r="D4" s="136"/>
      <c r="E4" s="10" t="s">
        <v>6</v>
      </c>
      <c r="F4" s="10"/>
      <c r="G4" s="135" t="s">
        <v>7</v>
      </c>
      <c r="H4" s="136"/>
      <c r="I4" s="137" t="s">
        <v>8</v>
      </c>
      <c r="J4" s="138"/>
      <c r="K4" s="137" t="s">
        <v>9</v>
      </c>
      <c r="L4" s="138"/>
      <c r="M4" s="135" t="s">
        <v>10</v>
      </c>
      <c r="N4" s="136"/>
      <c r="O4" s="139" t="s">
        <v>11</v>
      </c>
      <c r="P4" s="140"/>
      <c r="Q4" s="139" t="s">
        <v>12</v>
      </c>
      <c r="R4" s="140"/>
      <c r="S4" s="131"/>
      <c r="T4" s="132"/>
    </row>
    <row r="5" spans="1:24" ht="14.25" customHeight="1" thickBot="1" x14ac:dyDescent="0.25">
      <c r="A5" s="8"/>
      <c r="B5" s="11"/>
      <c r="C5" s="122" t="s">
        <v>13</v>
      </c>
      <c r="D5" s="123"/>
      <c r="E5" s="122" t="s">
        <v>14</v>
      </c>
      <c r="F5" s="123"/>
      <c r="G5" s="122" t="s">
        <v>15</v>
      </c>
      <c r="H5" s="123"/>
      <c r="I5" s="122" t="s">
        <v>16</v>
      </c>
      <c r="J5" s="123"/>
      <c r="K5" s="122" t="s">
        <v>17</v>
      </c>
      <c r="L5" s="123"/>
      <c r="M5" s="124" t="s">
        <v>18</v>
      </c>
      <c r="N5" s="125"/>
      <c r="O5" s="122" t="s">
        <v>19</v>
      </c>
      <c r="P5" s="123"/>
      <c r="Q5" s="122" t="s">
        <v>20</v>
      </c>
      <c r="R5" s="123"/>
      <c r="S5" s="133"/>
      <c r="T5" s="134"/>
      <c r="U5" s="10" t="s">
        <v>21</v>
      </c>
      <c r="V5" s="10" t="s">
        <v>22</v>
      </c>
    </row>
    <row r="6" spans="1:24" ht="13.5" thickBot="1" x14ac:dyDescent="0.25">
      <c r="A6" s="12"/>
      <c r="B6" s="13"/>
      <c r="C6" s="14" t="s">
        <v>23</v>
      </c>
      <c r="D6" s="15" t="s">
        <v>24</v>
      </c>
      <c r="E6" s="14" t="s">
        <v>23</v>
      </c>
      <c r="F6" s="15" t="s">
        <v>24</v>
      </c>
      <c r="G6" s="14" t="s">
        <v>23</v>
      </c>
      <c r="H6" s="15" t="s">
        <v>24</v>
      </c>
      <c r="I6" s="14" t="s">
        <v>23</v>
      </c>
      <c r="J6" s="15" t="s">
        <v>24</v>
      </c>
      <c r="K6" s="14" t="s">
        <v>23</v>
      </c>
      <c r="L6" s="15" t="s">
        <v>24</v>
      </c>
      <c r="M6" s="14" t="s">
        <v>23</v>
      </c>
      <c r="N6" s="16" t="s">
        <v>24</v>
      </c>
      <c r="O6" s="14" t="s">
        <v>23</v>
      </c>
      <c r="P6" s="16" t="s">
        <v>24</v>
      </c>
      <c r="Q6" s="14" t="s">
        <v>23</v>
      </c>
      <c r="R6" s="16" t="s">
        <v>24</v>
      </c>
      <c r="S6" s="17" t="s">
        <v>23</v>
      </c>
      <c r="T6" s="18" t="s">
        <v>24</v>
      </c>
      <c r="U6" s="10"/>
      <c r="V6" s="10"/>
      <c r="W6" s="19" t="s">
        <v>24</v>
      </c>
      <c r="X6" s="19"/>
    </row>
    <row r="7" spans="1:24" x14ac:dyDescent="0.2">
      <c r="A7" s="20">
        <v>1</v>
      </c>
      <c r="B7" s="4" t="s">
        <v>25</v>
      </c>
      <c r="C7" s="21">
        <v>12.49</v>
      </c>
      <c r="D7" s="22"/>
      <c r="E7" s="23">
        <f>V7-C7-I7-M7-G7-K7</f>
        <v>4.9100000000000019</v>
      </c>
      <c r="F7" s="24"/>
      <c r="G7" s="25">
        <v>0.6</v>
      </c>
      <c r="H7" s="26"/>
      <c r="I7" s="25">
        <v>0.1</v>
      </c>
      <c r="J7" s="26"/>
      <c r="K7" s="25">
        <v>0.68</v>
      </c>
      <c r="L7" s="26"/>
      <c r="M7" s="23">
        <v>2.09</v>
      </c>
      <c r="N7" s="26"/>
      <c r="O7" s="27" t="s">
        <v>26</v>
      </c>
      <c r="P7" s="24"/>
      <c r="Q7" s="27" t="s">
        <v>26</v>
      </c>
      <c r="R7" s="28"/>
      <c r="S7" s="23">
        <f t="shared" ref="S7:S20" si="0">C7+E7+I7+M7+G7+K7</f>
        <v>20.870000000000005</v>
      </c>
      <c r="T7" s="24"/>
      <c r="U7" s="29">
        <f t="shared" ref="U7:U20" si="1">C7+I7+E7+M7+G7+K7</f>
        <v>20.87</v>
      </c>
      <c r="V7" s="29">
        <v>20.87</v>
      </c>
      <c r="W7" s="10"/>
      <c r="X7" s="10"/>
    </row>
    <row r="8" spans="1:24" x14ac:dyDescent="0.2">
      <c r="A8" s="30">
        <v>2</v>
      </c>
      <c r="B8" s="30" t="s">
        <v>27</v>
      </c>
      <c r="C8" s="31">
        <v>12.49</v>
      </c>
      <c r="D8" s="32"/>
      <c r="E8" s="33">
        <f>V8-C8-I8-M8-G8-K8</f>
        <v>4.950000000000002</v>
      </c>
      <c r="F8" s="34"/>
      <c r="G8" s="35">
        <v>0.55000000000000004</v>
      </c>
      <c r="H8" s="36"/>
      <c r="I8" s="35">
        <v>0.11</v>
      </c>
      <c r="J8" s="36"/>
      <c r="K8" s="35">
        <v>0.68</v>
      </c>
      <c r="L8" s="36"/>
      <c r="M8" s="33">
        <v>2.09</v>
      </c>
      <c r="N8" s="36"/>
      <c r="O8" s="37" t="s">
        <v>26</v>
      </c>
      <c r="P8" s="38"/>
      <c r="Q8" s="37" t="s">
        <v>26</v>
      </c>
      <c r="R8" s="39"/>
      <c r="S8" s="40">
        <f t="shared" si="0"/>
        <v>20.87</v>
      </c>
      <c r="T8" s="39"/>
      <c r="U8" s="29">
        <f t="shared" si="1"/>
        <v>20.87</v>
      </c>
      <c r="V8" s="29">
        <v>20.87</v>
      </c>
      <c r="W8" s="10"/>
      <c r="X8" s="10"/>
    </row>
    <row r="9" spans="1:24" x14ac:dyDescent="0.2">
      <c r="A9" s="30">
        <v>3</v>
      </c>
      <c r="B9" s="30" t="s">
        <v>28</v>
      </c>
      <c r="C9" s="31">
        <v>12.49</v>
      </c>
      <c r="D9" s="32"/>
      <c r="E9" s="33">
        <f>V9-C9-I9-M9-G9-K9</f>
        <v>4.9800000000000022</v>
      </c>
      <c r="F9" s="34"/>
      <c r="G9" s="35">
        <v>0.52</v>
      </c>
      <c r="H9" s="36"/>
      <c r="I9" s="35">
        <v>0.11</v>
      </c>
      <c r="J9" s="36"/>
      <c r="K9" s="35">
        <v>0.68</v>
      </c>
      <c r="L9" s="36"/>
      <c r="M9" s="33">
        <v>2.09</v>
      </c>
      <c r="N9" s="36"/>
      <c r="O9" s="41" t="s">
        <v>26</v>
      </c>
      <c r="P9" s="42"/>
      <c r="Q9" s="41" t="s">
        <v>26</v>
      </c>
      <c r="R9" s="43"/>
      <c r="S9" s="40">
        <f t="shared" si="0"/>
        <v>20.87</v>
      </c>
      <c r="T9" s="44"/>
      <c r="U9" s="29">
        <f t="shared" si="1"/>
        <v>20.87</v>
      </c>
      <c r="V9" s="29">
        <v>20.87</v>
      </c>
      <c r="W9" s="10"/>
      <c r="X9" s="10"/>
    </row>
    <row r="10" spans="1:24" x14ac:dyDescent="0.2">
      <c r="A10" s="30">
        <v>4</v>
      </c>
      <c r="B10" s="30" t="s">
        <v>29</v>
      </c>
      <c r="C10" s="45">
        <v>12.49</v>
      </c>
      <c r="D10" s="32"/>
      <c r="E10" s="33">
        <f>V10-C10-I10-M10-G10-K10</f>
        <v>4.5800000000000018</v>
      </c>
      <c r="F10" s="34"/>
      <c r="G10" s="35">
        <v>0.93</v>
      </c>
      <c r="H10" s="36"/>
      <c r="I10" s="35">
        <v>0.1</v>
      </c>
      <c r="J10" s="36"/>
      <c r="K10" s="35">
        <v>0.68</v>
      </c>
      <c r="L10" s="36"/>
      <c r="M10" s="33">
        <v>2.09</v>
      </c>
      <c r="N10" s="36"/>
      <c r="O10" s="46" t="s">
        <v>26</v>
      </c>
      <c r="P10" s="36"/>
      <c r="Q10" s="46" t="s">
        <v>26</v>
      </c>
      <c r="R10" s="47"/>
      <c r="S10" s="40">
        <f t="shared" si="0"/>
        <v>20.87</v>
      </c>
      <c r="T10" s="39"/>
      <c r="U10" s="29">
        <f t="shared" si="1"/>
        <v>20.87</v>
      </c>
      <c r="V10" s="29">
        <v>20.87</v>
      </c>
      <c r="W10" s="10"/>
      <c r="X10" s="10"/>
    </row>
    <row r="11" spans="1:24" s="62" customFormat="1" ht="13.5" x14ac:dyDescent="0.2">
      <c r="A11" s="48">
        <v>5</v>
      </c>
      <c r="B11" s="49" t="s">
        <v>30</v>
      </c>
      <c r="C11" s="50">
        <v>11.5</v>
      </c>
      <c r="D11" s="51"/>
      <c r="E11" s="52">
        <v>3.65</v>
      </c>
      <c r="F11" s="53"/>
      <c r="G11" s="54">
        <v>0.69</v>
      </c>
      <c r="H11" s="53"/>
      <c r="I11" s="54">
        <v>0.1</v>
      </c>
      <c r="J11" s="53"/>
      <c r="K11" s="54">
        <v>0.66</v>
      </c>
      <c r="L11" s="53"/>
      <c r="M11" s="52">
        <v>2.02</v>
      </c>
      <c r="N11" s="55"/>
      <c r="O11" s="56" t="s">
        <v>26</v>
      </c>
      <c r="P11" s="57"/>
      <c r="Q11" s="56" t="s">
        <v>26</v>
      </c>
      <c r="R11" s="57"/>
      <c r="S11" s="58">
        <f t="shared" si="0"/>
        <v>18.62</v>
      </c>
      <c r="T11" s="59"/>
      <c r="U11" s="60">
        <f t="shared" si="1"/>
        <v>18.62</v>
      </c>
      <c r="V11" s="29">
        <v>20.87</v>
      </c>
      <c r="W11" s="61"/>
      <c r="X11" s="61"/>
    </row>
    <row r="12" spans="1:24" x14ac:dyDescent="0.2">
      <c r="A12" s="30">
        <v>6</v>
      </c>
      <c r="B12" s="30" t="s">
        <v>31</v>
      </c>
      <c r="C12" s="31">
        <v>12.49</v>
      </c>
      <c r="D12" s="63"/>
      <c r="E12" s="33">
        <f t="shared" ref="E12:E20" si="2">V12-C12-I12-M12-G12-K12</f>
        <v>4.9200000000000017</v>
      </c>
      <c r="F12" s="34"/>
      <c r="G12" s="35">
        <v>0.56999999999999995</v>
      </c>
      <c r="H12" s="36"/>
      <c r="I12" s="35">
        <v>0.12</v>
      </c>
      <c r="J12" s="36"/>
      <c r="K12" s="35">
        <v>0.68</v>
      </c>
      <c r="L12" s="36"/>
      <c r="M12" s="33">
        <v>2.09</v>
      </c>
      <c r="N12" s="36"/>
      <c r="O12" s="46" t="s">
        <v>26</v>
      </c>
      <c r="P12" s="42"/>
      <c r="Q12" s="41" t="s">
        <v>26</v>
      </c>
      <c r="R12" s="43"/>
      <c r="S12" s="40">
        <f t="shared" si="0"/>
        <v>20.870000000000005</v>
      </c>
      <c r="T12" s="39"/>
      <c r="U12" s="29">
        <f t="shared" si="1"/>
        <v>20.87</v>
      </c>
      <c r="V12" s="29">
        <v>20.87</v>
      </c>
      <c r="W12" s="10"/>
      <c r="X12" s="10"/>
    </row>
    <row r="13" spans="1:24" x14ac:dyDescent="0.2">
      <c r="A13" s="30">
        <v>7</v>
      </c>
      <c r="B13" s="30" t="s">
        <v>32</v>
      </c>
      <c r="C13" s="31">
        <v>12.49</v>
      </c>
      <c r="D13" s="64">
        <v>19.260000000000002</v>
      </c>
      <c r="E13" s="33">
        <f t="shared" si="2"/>
        <v>4.8200000000000021</v>
      </c>
      <c r="F13" s="39">
        <f>W13-D13-J13-N13-H13-L13</f>
        <v>6.6949999999999967</v>
      </c>
      <c r="G13" s="35">
        <v>0.67</v>
      </c>
      <c r="H13" s="36">
        <v>1.03</v>
      </c>
      <c r="I13" s="35">
        <v>0.12</v>
      </c>
      <c r="J13" s="36">
        <v>0.18</v>
      </c>
      <c r="K13" s="35">
        <v>0.68</v>
      </c>
      <c r="L13" s="36">
        <v>1.02</v>
      </c>
      <c r="M13" s="33">
        <v>2.09</v>
      </c>
      <c r="N13" s="36">
        <v>3.12</v>
      </c>
      <c r="O13" s="37" t="s">
        <v>26</v>
      </c>
      <c r="P13" s="65" t="s">
        <v>26</v>
      </c>
      <c r="Q13" s="37" t="s">
        <v>26</v>
      </c>
      <c r="R13" s="65" t="s">
        <v>26</v>
      </c>
      <c r="S13" s="40">
        <f t="shared" si="0"/>
        <v>20.870000000000005</v>
      </c>
      <c r="T13" s="39">
        <f>D13+F13+J13+N13+H13+L13</f>
        <v>31.305</v>
      </c>
      <c r="U13" s="29">
        <f t="shared" si="1"/>
        <v>20.87</v>
      </c>
      <c r="V13" s="29">
        <v>20.87</v>
      </c>
      <c r="W13" s="29">
        <f>V13*1.5</f>
        <v>31.305</v>
      </c>
      <c r="X13" s="29"/>
    </row>
    <row r="14" spans="1:24" x14ac:dyDescent="0.2">
      <c r="A14" s="30">
        <v>8</v>
      </c>
      <c r="B14" s="30" t="s">
        <v>33</v>
      </c>
      <c r="C14" s="45">
        <v>12.49</v>
      </c>
      <c r="D14" s="64"/>
      <c r="E14" s="33">
        <f t="shared" si="2"/>
        <v>4.9200000000000017</v>
      </c>
      <c r="F14" s="34"/>
      <c r="G14" s="35">
        <v>0.59</v>
      </c>
      <c r="H14" s="36"/>
      <c r="I14" s="35">
        <v>0.1</v>
      </c>
      <c r="J14" s="36"/>
      <c r="K14" s="35">
        <v>0.68</v>
      </c>
      <c r="L14" s="36"/>
      <c r="M14" s="33">
        <v>2.09</v>
      </c>
      <c r="N14" s="36"/>
      <c r="O14" s="37" t="s">
        <v>26</v>
      </c>
      <c r="P14" s="38"/>
      <c r="Q14" s="37" t="s">
        <v>26</v>
      </c>
      <c r="R14" s="39"/>
      <c r="S14" s="40">
        <f t="shared" si="0"/>
        <v>20.870000000000005</v>
      </c>
      <c r="T14" s="39"/>
      <c r="U14" s="29">
        <f t="shared" si="1"/>
        <v>20.87</v>
      </c>
      <c r="V14" s="29">
        <v>20.87</v>
      </c>
      <c r="W14" s="10"/>
      <c r="X14" s="10"/>
    </row>
    <row r="15" spans="1:24" x14ac:dyDescent="0.2">
      <c r="A15" s="30">
        <v>9</v>
      </c>
      <c r="B15" s="66" t="s">
        <v>34</v>
      </c>
      <c r="C15" s="45">
        <v>12.49</v>
      </c>
      <c r="D15" s="67"/>
      <c r="E15" s="33">
        <f t="shared" si="2"/>
        <v>4.9200000000000017</v>
      </c>
      <c r="F15" s="39"/>
      <c r="G15" s="40">
        <v>0.59</v>
      </c>
      <c r="H15" s="65"/>
      <c r="I15" s="40">
        <v>0.1</v>
      </c>
      <c r="J15" s="65"/>
      <c r="K15" s="35">
        <v>0.68</v>
      </c>
      <c r="L15" s="65"/>
      <c r="M15" s="33">
        <v>2.09</v>
      </c>
      <c r="N15" s="68"/>
      <c r="O15" s="46" t="s">
        <v>26</v>
      </c>
      <c r="P15" s="69"/>
      <c r="Q15" s="46" t="s">
        <v>26</v>
      </c>
      <c r="R15" s="69"/>
      <c r="S15" s="40">
        <f t="shared" si="0"/>
        <v>20.870000000000005</v>
      </c>
      <c r="T15" s="39"/>
      <c r="U15" s="29">
        <f t="shared" si="1"/>
        <v>20.87</v>
      </c>
      <c r="V15" s="29">
        <v>20.87</v>
      </c>
      <c r="W15" s="10"/>
      <c r="X15" s="10"/>
    </row>
    <row r="16" spans="1:24" s="72" customFormat="1" x14ac:dyDescent="0.2">
      <c r="A16" s="30">
        <v>10</v>
      </c>
      <c r="B16" s="30" t="s">
        <v>35</v>
      </c>
      <c r="C16" s="70">
        <v>12.49</v>
      </c>
      <c r="D16" s="64"/>
      <c r="E16" s="33">
        <f t="shared" si="2"/>
        <v>4.8900000000000015</v>
      </c>
      <c r="F16" s="34"/>
      <c r="G16" s="35">
        <v>0.62</v>
      </c>
      <c r="H16" s="36"/>
      <c r="I16" s="35">
        <v>0.1</v>
      </c>
      <c r="J16" s="36"/>
      <c r="K16" s="35">
        <v>0.68</v>
      </c>
      <c r="L16" s="36"/>
      <c r="M16" s="33">
        <v>2.09</v>
      </c>
      <c r="N16" s="36"/>
      <c r="O16" s="37" t="s">
        <v>26</v>
      </c>
      <c r="P16" s="38"/>
      <c r="Q16" s="37" t="s">
        <v>26</v>
      </c>
      <c r="R16" s="39"/>
      <c r="S16" s="40">
        <f t="shared" si="0"/>
        <v>20.870000000000005</v>
      </c>
      <c r="T16" s="71"/>
      <c r="U16" s="29">
        <f t="shared" si="1"/>
        <v>20.87</v>
      </c>
      <c r="V16" s="29">
        <v>20.87</v>
      </c>
      <c r="W16" s="10"/>
      <c r="X16" s="10"/>
    </row>
    <row r="17" spans="1:30" x14ac:dyDescent="0.2">
      <c r="A17" s="30">
        <v>11</v>
      </c>
      <c r="B17" s="66" t="s">
        <v>36</v>
      </c>
      <c r="C17" s="45">
        <v>12.49</v>
      </c>
      <c r="D17" s="67"/>
      <c r="E17" s="33">
        <f t="shared" si="2"/>
        <v>4.8500000000000014</v>
      </c>
      <c r="F17" s="39"/>
      <c r="G17" s="40">
        <v>0.66</v>
      </c>
      <c r="H17" s="65"/>
      <c r="I17" s="40">
        <v>0.1</v>
      </c>
      <c r="J17" s="65"/>
      <c r="K17" s="35">
        <v>0.68</v>
      </c>
      <c r="L17" s="65"/>
      <c r="M17" s="33">
        <v>2.09</v>
      </c>
      <c r="N17" s="68"/>
      <c r="O17" s="37" t="s">
        <v>26</v>
      </c>
      <c r="P17" s="39"/>
      <c r="Q17" s="37" t="s">
        <v>26</v>
      </c>
      <c r="R17" s="69"/>
      <c r="S17" s="40">
        <f t="shared" si="0"/>
        <v>20.870000000000005</v>
      </c>
      <c r="T17" s="39"/>
      <c r="U17" s="29">
        <f t="shared" si="1"/>
        <v>20.87</v>
      </c>
      <c r="V17" s="29">
        <v>20.87</v>
      </c>
      <c r="W17" s="10"/>
      <c r="X17" s="10"/>
    </row>
    <row r="18" spans="1:30" s="72" customFormat="1" x14ac:dyDescent="0.2">
      <c r="A18" s="30">
        <v>12</v>
      </c>
      <c r="B18" s="30" t="s">
        <v>37</v>
      </c>
      <c r="C18" s="70">
        <v>12.49</v>
      </c>
      <c r="D18" s="64"/>
      <c r="E18" s="33">
        <f t="shared" si="2"/>
        <v>4.8500000000000014</v>
      </c>
      <c r="F18" s="73"/>
      <c r="G18" s="35">
        <v>0.66</v>
      </c>
      <c r="H18" s="36"/>
      <c r="I18" s="35">
        <v>0.1</v>
      </c>
      <c r="J18" s="36"/>
      <c r="K18" s="35">
        <v>0.68</v>
      </c>
      <c r="L18" s="36"/>
      <c r="M18" s="33">
        <v>2.09</v>
      </c>
      <c r="N18" s="36"/>
      <c r="O18" s="37" t="s">
        <v>26</v>
      </c>
      <c r="P18" s="38"/>
      <c r="Q18" s="37" t="s">
        <v>26</v>
      </c>
      <c r="R18" s="39"/>
      <c r="S18" s="40">
        <f t="shared" si="0"/>
        <v>20.870000000000005</v>
      </c>
      <c r="T18" s="44"/>
      <c r="U18" s="29">
        <f t="shared" si="1"/>
        <v>20.87</v>
      </c>
      <c r="V18" s="29">
        <v>20.87</v>
      </c>
      <c r="W18" s="10"/>
      <c r="X18" s="10"/>
    </row>
    <row r="19" spans="1:30" x14ac:dyDescent="0.2">
      <c r="A19" s="30">
        <v>13</v>
      </c>
      <c r="B19" s="30" t="s">
        <v>38</v>
      </c>
      <c r="C19" s="70">
        <v>12.49</v>
      </c>
      <c r="D19" s="64"/>
      <c r="E19" s="33">
        <f t="shared" si="2"/>
        <v>4.8600000000000012</v>
      </c>
      <c r="F19" s="73"/>
      <c r="G19" s="35">
        <v>0.65</v>
      </c>
      <c r="H19" s="36"/>
      <c r="I19" s="35">
        <v>0.1</v>
      </c>
      <c r="J19" s="36"/>
      <c r="K19" s="35">
        <v>0.68</v>
      </c>
      <c r="L19" s="36"/>
      <c r="M19" s="33">
        <v>2.09</v>
      </c>
      <c r="N19" s="36"/>
      <c r="O19" s="46" t="s">
        <v>26</v>
      </c>
      <c r="P19" s="36"/>
      <c r="Q19" s="46" t="s">
        <v>26</v>
      </c>
      <c r="R19" s="69"/>
      <c r="S19" s="40">
        <f t="shared" si="0"/>
        <v>20.87</v>
      </c>
      <c r="T19" s="39"/>
      <c r="U19" s="29">
        <f t="shared" si="1"/>
        <v>20.87</v>
      </c>
      <c r="V19" s="29">
        <v>20.87</v>
      </c>
      <c r="W19" s="10"/>
      <c r="X19" s="10"/>
      <c r="AD19" s="72" t="s">
        <v>39</v>
      </c>
    </row>
    <row r="20" spans="1:30" x14ac:dyDescent="0.2">
      <c r="A20" s="30">
        <v>14</v>
      </c>
      <c r="B20" s="66" t="s">
        <v>40</v>
      </c>
      <c r="C20" s="70">
        <v>12.49</v>
      </c>
      <c r="D20" s="67"/>
      <c r="E20" s="33">
        <f t="shared" si="2"/>
        <v>4.7900000000000018</v>
      </c>
      <c r="F20" s="65"/>
      <c r="G20" s="40">
        <v>0.7</v>
      </c>
      <c r="H20" s="38"/>
      <c r="I20" s="40">
        <v>0.12</v>
      </c>
      <c r="J20" s="38"/>
      <c r="K20" s="35">
        <v>0.68</v>
      </c>
      <c r="L20" s="38"/>
      <c r="M20" s="33">
        <v>2.09</v>
      </c>
      <c r="N20" s="38"/>
      <c r="O20" s="37" t="s">
        <v>26</v>
      </c>
      <c r="P20" s="38"/>
      <c r="Q20" s="37" t="s">
        <v>26</v>
      </c>
      <c r="R20" s="69"/>
      <c r="S20" s="40">
        <f t="shared" si="0"/>
        <v>20.87</v>
      </c>
      <c r="T20" s="39"/>
      <c r="U20" s="29">
        <f t="shared" si="1"/>
        <v>20.87</v>
      </c>
      <c r="V20" s="29">
        <v>20.87</v>
      </c>
      <c r="W20" s="10"/>
      <c r="X20" s="10"/>
    </row>
    <row r="21" spans="1:30" x14ac:dyDescent="0.2">
      <c r="A21" s="30">
        <v>15</v>
      </c>
      <c r="B21" s="30" t="s">
        <v>41</v>
      </c>
      <c r="C21" s="45">
        <v>12.8</v>
      </c>
      <c r="D21" s="67"/>
      <c r="E21" s="33">
        <f t="shared" ref="E21:E34" si="3">V21-C21-I21-M21-G21-O21-Q21-K21</f>
        <v>5.0700000000000012</v>
      </c>
      <c r="F21" s="65"/>
      <c r="G21" s="40">
        <v>0.49</v>
      </c>
      <c r="H21" s="65"/>
      <c r="I21" s="40">
        <v>0.1</v>
      </c>
      <c r="J21" s="65"/>
      <c r="K21" s="35">
        <v>0.68</v>
      </c>
      <c r="L21" s="65"/>
      <c r="M21" s="33">
        <v>2.09</v>
      </c>
      <c r="N21" s="68"/>
      <c r="O21" s="40">
        <v>3.69</v>
      </c>
      <c r="P21" s="69"/>
      <c r="Q21" s="40">
        <v>0.13</v>
      </c>
      <c r="R21" s="69"/>
      <c r="S21" s="40">
        <f t="shared" ref="S21:S34" si="4">C21+E21+I21+M21+O21+Q21+G21+K21</f>
        <v>25.05</v>
      </c>
      <c r="T21" s="39"/>
      <c r="U21" s="29">
        <f t="shared" ref="U21:U34" si="5">C21+I21+E21+M21+O21+Q21+G21+K21</f>
        <v>25.05</v>
      </c>
      <c r="V21" s="29">
        <v>25.05</v>
      </c>
      <c r="W21" s="10"/>
      <c r="X21" s="10"/>
    </row>
    <row r="22" spans="1:30" x14ac:dyDescent="0.2">
      <c r="A22" s="30">
        <v>16</v>
      </c>
      <c r="B22" s="30" t="s">
        <v>42</v>
      </c>
      <c r="C22" s="45">
        <v>12.8</v>
      </c>
      <c r="D22" s="64"/>
      <c r="E22" s="33">
        <f t="shared" si="3"/>
        <v>5.0700000000000012</v>
      </c>
      <c r="F22" s="34"/>
      <c r="G22" s="35">
        <v>0.5</v>
      </c>
      <c r="H22" s="36"/>
      <c r="I22" s="35">
        <v>0.09</v>
      </c>
      <c r="J22" s="36"/>
      <c r="K22" s="35">
        <v>0.68</v>
      </c>
      <c r="L22" s="36"/>
      <c r="M22" s="33">
        <v>2.09</v>
      </c>
      <c r="N22" s="36"/>
      <c r="O22" s="40">
        <v>3.69</v>
      </c>
      <c r="P22" s="39"/>
      <c r="Q22" s="40">
        <v>0.13</v>
      </c>
      <c r="R22" s="39"/>
      <c r="S22" s="40">
        <f t="shared" si="4"/>
        <v>25.05</v>
      </c>
      <c r="T22" s="34"/>
      <c r="U22" s="29">
        <f t="shared" si="5"/>
        <v>25.05</v>
      </c>
      <c r="V22" s="29">
        <v>25.05</v>
      </c>
      <c r="W22" s="10"/>
      <c r="X22" s="10"/>
    </row>
    <row r="23" spans="1:30" x14ac:dyDescent="0.2">
      <c r="A23" s="30">
        <v>17</v>
      </c>
      <c r="B23" s="30" t="s">
        <v>43</v>
      </c>
      <c r="C23" s="45">
        <v>12.8</v>
      </c>
      <c r="D23" s="64"/>
      <c r="E23" s="33">
        <f t="shared" si="3"/>
        <v>4.9200000000000026</v>
      </c>
      <c r="F23" s="34"/>
      <c r="G23" s="35">
        <v>0.62</v>
      </c>
      <c r="H23" s="36"/>
      <c r="I23" s="35">
        <v>0.12</v>
      </c>
      <c r="J23" s="36"/>
      <c r="K23" s="35">
        <v>0.68</v>
      </c>
      <c r="L23" s="36"/>
      <c r="M23" s="33">
        <v>2.09</v>
      </c>
      <c r="N23" s="36"/>
      <c r="O23" s="40">
        <v>3.69</v>
      </c>
      <c r="P23" s="44"/>
      <c r="Q23" s="40">
        <v>0.13</v>
      </c>
      <c r="R23" s="43"/>
      <c r="S23" s="40">
        <f t="shared" si="4"/>
        <v>25.050000000000004</v>
      </c>
      <c r="T23" s="39"/>
      <c r="U23" s="29">
        <f t="shared" si="5"/>
        <v>25.050000000000004</v>
      </c>
      <c r="V23" s="29">
        <v>25.05</v>
      </c>
      <c r="W23" s="10"/>
      <c r="X23" s="10"/>
    </row>
    <row r="24" spans="1:30" x14ac:dyDescent="0.2">
      <c r="A24" s="30">
        <v>18</v>
      </c>
      <c r="B24" s="30" t="s">
        <v>44</v>
      </c>
      <c r="C24" s="45">
        <v>12.8</v>
      </c>
      <c r="D24" s="64">
        <v>18.920000000000002</v>
      </c>
      <c r="E24" s="33">
        <f t="shared" si="3"/>
        <v>5.0600000000000014</v>
      </c>
      <c r="F24" s="39">
        <f>W24-D24-J24-N24-H24-P24-R24-L24</f>
        <v>7.9850000000000012</v>
      </c>
      <c r="G24" s="35">
        <v>0.5</v>
      </c>
      <c r="H24" s="36">
        <v>0.73</v>
      </c>
      <c r="I24" s="35">
        <v>0.1</v>
      </c>
      <c r="J24" s="36">
        <v>0.15</v>
      </c>
      <c r="K24" s="35">
        <v>0.68</v>
      </c>
      <c r="L24" s="36">
        <v>1.02</v>
      </c>
      <c r="M24" s="33">
        <v>2.09</v>
      </c>
      <c r="N24" s="36">
        <v>3.12</v>
      </c>
      <c r="O24" s="40">
        <v>3.69</v>
      </c>
      <c r="P24" s="39">
        <v>5.46</v>
      </c>
      <c r="Q24" s="40">
        <v>0.13</v>
      </c>
      <c r="R24" s="39">
        <v>0.19</v>
      </c>
      <c r="S24" s="40">
        <f t="shared" si="4"/>
        <v>25.050000000000004</v>
      </c>
      <c r="T24" s="39">
        <f>D24+F24+J24+N24+P24+R24+H24+L24</f>
        <v>37.574999999999996</v>
      </c>
      <c r="U24" s="29">
        <f t="shared" si="5"/>
        <v>25.05</v>
      </c>
      <c r="V24" s="29">
        <v>25.05</v>
      </c>
      <c r="W24" s="29">
        <f>V24*1.5</f>
        <v>37.575000000000003</v>
      </c>
      <c r="X24" s="29"/>
    </row>
    <row r="25" spans="1:30" x14ac:dyDescent="0.2">
      <c r="A25" s="30">
        <v>19</v>
      </c>
      <c r="B25" s="30" t="s">
        <v>45</v>
      </c>
      <c r="C25" s="45">
        <v>12.8</v>
      </c>
      <c r="D25" s="64"/>
      <c r="E25" s="33">
        <f t="shared" si="3"/>
        <v>5.0400000000000018</v>
      </c>
      <c r="F25" s="39"/>
      <c r="G25" s="35">
        <v>0.53</v>
      </c>
      <c r="H25" s="36"/>
      <c r="I25" s="35">
        <v>0.09</v>
      </c>
      <c r="J25" s="36"/>
      <c r="K25" s="35">
        <v>0.68</v>
      </c>
      <c r="L25" s="36"/>
      <c r="M25" s="33">
        <v>2.09</v>
      </c>
      <c r="N25" s="36"/>
      <c r="O25" s="40">
        <v>3.69</v>
      </c>
      <c r="P25" s="39"/>
      <c r="Q25" s="40">
        <v>0.13</v>
      </c>
      <c r="R25" s="39"/>
      <c r="S25" s="40">
        <f t="shared" si="4"/>
        <v>25.050000000000004</v>
      </c>
      <c r="T25" s="39"/>
      <c r="U25" s="29">
        <f t="shared" si="5"/>
        <v>25.050000000000004</v>
      </c>
      <c r="V25" s="29">
        <v>25.05</v>
      </c>
      <c r="W25" s="10"/>
      <c r="X25" s="10"/>
    </row>
    <row r="26" spans="1:30" s="72" customFormat="1" x14ac:dyDescent="0.2">
      <c r="A26" s="30">
        <v>20</v>
      </c>
      <c r="B26" s="30" t="s">
        <v>46</v>
      </c>
      <c r="C26" s="45">
        <v>12.8</v>
      </c>
      <c r="D26" s="64">
        <v>18.920000000000002</v>
      </c>
      <c r="E26" s="33">
        <f t="shared" si="3"/>
        <v>5.0500000000000016</v>
      </c>
      <c r="F26" s="39">
        <f>W26-D26-J26-N26-H26-P26-R26-L26</f>
        <v>7.9249999999999989</v>
      </c>
      <c r="G26" s="35">
        <v>0.52</v>
      </c>
      <c r="H26" s="36">
        <v>0.8</v>
      </c>
      <c r="I26" s="35">
        <v>0.09</v>
      </c>
      <c r="J26" s="36">
        <v>0.14000000000000001</v>
      </c>
      <c r="K26" s="35">
        <v>0.68</v>
      </c>
      <c r="L26" s="36">
        <v>1.02</v>
      </c>
      <c r="M26" s="33">
        <v>2.09</v>
      </c>
      <c r="N26" s="36">
        <v>3.12</v>
      </c>
      <c r="O26" s="40">
        <v>3.69</v>
      </c>
      <c r="P26" s="39">
        <v>5.46</v>
      </c>
      <c r="Q26" s="40">
        <v>0.13</v>
      </c>
      <c r="R26" s="39">
        <v>0.19</v>
      </c>
      <c r="S26" s="40">
        <f t="shared" si="4"/>
        <v>25.05</v>
      </c>
      <c r="T26" s="39">
        <f>D26+F26+J26+N26+P26+R26+H26+L26</f>
        <v>37.574999999999996</v>
      </c>
      <c r="U26" s="29">
        <f t="shared" si="5"/>
        <v>25.05</v>
      </c>
      <c r="V26" s="29">
        <v>25.05</v>
      </c>
      <c r="W26" s="29">
        <f>V26*1.5</f>
        <v>37.575000000000003</v>
      </c>
      <c r="X26" s="29"/>
      <c r="Y26" s="72">
        <v>37.729999999999997</v>
      </c>
    </row>
    <row r="27" spans="1:30" x14ac:dyDescent="0.2">
      <c r="A27" s="30">
        <v>21</v>
      </c>
      <c r="B27" s="30" t="s">
        <v>47</v>
      </c>
      <c r="C27" s="45">
        <v>12.8</v>
      </c>
      <c r="D27" s="64">
        <v>18.920000000000002</v>
      </c>
      <c r="E27" s="33">
        <f t="shared" si="3"/>
        <v>5.0700000000000012</v>
      </c>
      <c r="F27" s="39">
        <f>W27-D27-J27-N27-H27-P27-R27-L27</f>
        <v>8.0449999999999999</v>
      </c>
      <c r="G27" s="35">
        <v>0.49</v>
      </c>
      <c r="H27" s="36">
        <v>0.68</v>
      </c>
      <c r="I27" s="35">
        <v>0.1</v>
      </c>
      <c r="J27" s="36">
        <v>0.14000000000000001</v>
      </c>
      <c r="K27" s="35">
        <v>0.68</v>
      </c>
      <c r="L27" s="36">
        <v>1.02</v>
      </c>
      <c r="M27" s="33">
        <v>2.09</v>
      </c>
      <c r="N27" s="36">
        <v>3.12</v>
      </c>
      <c r="O27" s="40">
        <v>3.69</v>
      </c>
      <c r="P27" s="44">
        <v>5.46</v>
      </c>
      <c r="Q27" s="40">
        <v>0.13</v>
      </c>
      <c r="R27" s="39">
        <v>0.19</v>
      </c>
      <c r="S27" s="40">
        <f t="shared" si="4"/>
        <v>25.05</v>
      </c>
      <c r="T27" s="39">
        <f>D27+F27+J27+N27+P27+R27+H27+L27</f>
        <v>37.575000000000003</v>
      </c>
      <c r="U27" s="29">
        <f t="shared" si="5"/>
        <v>25.05</v>
      </c>
      <c r="V27" s="29">
        <v>25.05</v>
      </c>
      <c r="W27" s="29">
        <f t="shared" ref="W27:W28" si="6">V27*1.5</f>
        <v>37.575000000000003</v>
      </c>
      <c r="X27" s="29"/>
    </row>
    <row r="28" spans="1:30" x14ac:dyDescent="0.2">
      <c r="A28" s="30">
        <v>22</v>
      </c>
      <c r="B28" s="30" t="s">
        <v>48</v>
      </c>
      <c r="C28" s="45">
        <v>12.8</v>
      </c>
      <c r="D28" s="64">
        <v>18.920000000000002</v>
      </c>
      <c r="E28" s="33">
        <f t="shared" si="3"/>
        <v>5.1200000000000019</v>
      </c>
      <c r="F28" s="39">
        <f>W28-D28-J28-N28-H28-P28-R28-L28</f>
        <v>8.0350000000000019</v>
      </c>
      <c r="G28" s="35">
        <v>0.44</v>
      </c>
      <c r="H28" s="36">
        <v>0.67</v>
      </c>
      <c r="I28" s="35">
        <v>0.1</v>
      </c>
      <c r="J28" s="36">
        <v>0.16</v>
      </c>
      <c r="K28" s="35">
        <v>0.68</v>
      </c>
      <c r="L28" s="36">
        <v>1.02</v>
      </c>
      <c r="M28" s="33">
        <v>2.09</v>
      </c>
      <c r="N28" s="36">
        <v>3.12</v>
      </c>
      <c r="O28" s="40">
        <v>3.69</v>
      </c>
      <c r="P28" s="39">
        <v>5.46</v>
      </c>
      <c r="Q28" s="40">
        <v>0.13</v>
      </c>
      <c r="R28" s="39">
        <v>0.19</v>
      </c>
      <c r="S28" s="40">
        <f t="shared" si="4"/>
        <v>25.050000000000004</v>
      </c>
      <c r="T28" s="39">
        <f>D28+F28+J28+N28+P28+R28+H28+L28</f>
        <v>37.57500000000001</v>
      </c>
      <c r="U28" s="29">
        <f t="shared" si="5"/>
        <v>25.050000000000004</v>
      </c>
      <c r="V28" s="29">
        <v>25.05</v>
      </c>
      <c r="W28" s="29">
        <f t="shared" si="6"/>
        <v>37.575000000000003</v>
      </c>
      <c r="X28" s="29"/>
    </row>
    <row r="29" spans="1:30" x14ac:dyDescent="0.2">
      <c r="A29" s="30">
        <v>23</v>
      </c>
      <c r="B29" s="30" t="s">
        <v>49</v>
      </c>
      <c r="C29" s="45">
        <v>12.8</v>
      </c>
      <c r="D29" s="64"/>
      <c r="E29" s="33">
        <f t="shared" si="3"/>
        <v>5.1800000000000006</v>
      </c>
      <c r="F29" s="34"/>
      <c r="G29" s="35">
        <v>0.39</v>
      </c>
      <c r="H29" s="36"/>
      <c r="I29" s="35">
        <v>0.09</v>
      </c>
      <c r="J29" s="36"/>
      <c r="K29" s="35">
        <v>0.68</v>
      </c>
      <c r="L29" s="36"/>
      <c r="M29" s="33">
        <v>2.09</v>
      </c>
      <c r="N29" s="36"/>
      <c r="O29" s="40">
        <v>3.69</v>
      </c>
      <c r="P29" s="44"/>
      <c r="Q29" s="40">
        <v>0.13</v>
      </c>
      <c r="R29" s="43"/>
      <c r="S29" s="40">
        <f t="shared" si="4"/>
        <v>25.05</v>
      </c>
      <c r="T29" s="39"/>
      <c r="U29" s="29">
        <f t="shared" si="5"/>
        <v>25.05</v>
      </c>
      <c r="V29" s="29">
        <v>25.05</v>
      </c>
      <c r="W29" s="10"/>
      <c r="X29" s="10"/>
    </row>
    <row r="30" spans="1:30" x14ac:dyDescent="0.2">
      <c r="A30" s="30">
        <v>24</v>
      </c>
      <c r="B30" s="66" t="s">
        <v>50</v>
      </c>
      <c r="C30" s="45">
        <v>12.8</v>
      </c>
      <c r="D30" s="74"/>
      <c r="E30" s="33">
        <f t="shared" si="3"/>
        <v>4.9900000000000011</v>
      </c>
      <c r="F30" s="39"/>
      <c r="G30" s="40">
        <v>0.56999999999999995</v>
      </c>
      <c r="H30" s="65"/>
      <c r="I30" s="40">
        <v>0.1</v>
      </c>
      <c r="J30" s="65"/>
      <c r="K30" s="35">
        <v>0.68</v>
      </c>
      <c r="L30" s="65"/>
      <c r="M30" s="33">
        <v>2.09</v>
      </c>
      <c r="N30" s="39"/>
      <c r="O30" s="40">
        <v>3.69</v>
      </c>
      <c r="P30" s="69"/>
      <c r="Q30" s="40">
        <v>0.13</v>
      </c>
      <c r="R30" s="39"/>
      <c r="S30" s="40">
        <f t="shared" si="4"/>
        <v>25.050000000000004</v>
      </c>
      <c r="T30" s="39"/>
      <c r="U30" s="29">
        <f t="shared" si="5"/>
        <v>25.05</v>
      </c>
      <c r="V30" s="29">
        <v>25.05</v>
      </c>
      <c r="W30" s="10"/>
      <c r="X30" s="10"/>
    </row>
    <row r="31" spans="1:30" x14ac:dyDescent="0.2">
      <c r="A31" s="30">
        <v>25</v>
      </c>
      <c r="B31" s="30" t="s">
        <v>51</v>
      </c>
      <c r="C31" s="45">
        <v>12.8</v>
      </c>
      <c r="D31" s="32"/>
      <c r="E31" s="33">
        <f t="shared" si="3"/>
        <v>5.030000000000002</v>
      </c>
      <c r="F31" s="34"/>
      <c r="G31" s="35">
        <v>0.54</v>
      </c>
      <c r="H31" s="36"/>
      <c r="I31" s="35">
        <v>0.09</v>
      </c>
      <c r="J31" s="36"/>
      <c r="K31" s="35">
        <v>0.68</v>
      </c>
      <c r="L31" s="36"/>
      <c r="M31" s="33">
        <v>2.09</v>
      </c>
      <c r="N31" s="36"/>
      <c r="O31" s="40">
        <v>3.69</v>
      </c>
      <c r="P31" s="75"/>
      <c r="Q31" s="40">
        <v>0.13</v>
      </c>
      <c r="R31" s="75"/>
      <c r="S31" s="40">
        <f t="shared" si="4"/>
        <v>25.05</v>
      </c>
      <c r="T31" s="39"/>
      <c r="U31" s="29">
        <f t="shared" si="5"/>
        <v>25.05</v>
      </c>
      <c r="V31" s="29">
        <v>25.05</v>
      </c>
      <c r="W31" s="10"/>
      <c r="X31" s="10"/>
    </row>
    <row r="32" spans="1:30" x14ac:dyDescent="0.2">
      <c r="A32" s="30">
        <v>26</v>
      </c>
      <c r="B32" s="30" t="s">
        <v>52</v>
      </c>
      <c r="C32" s="45">
        <v>12.8</v>
      </c>
      <c r="D32" s="32"/>
      <c r="E32" s="33">
        <f t="shared" si="3"/>
        <v>4.9200000000000026</v>
      </c>
      <c r="F32" s="34"/>
      <c r="G32" s="35">
        <v>0.62</v>
      </c>
      <c r="H32" s="36"/>
      <c r="I32" s="35">
        <v>0.12</v>
      </c>
      <c r="J32" s="36"/>
      <c r="K32" s="35">
        <v>0.68</v>
      </c>
      <c r="L32" s="36"/>
      <c r="M32" s="33">
        <v>2.09</v>
      </c>
      <c r="N32" s="36"/>
      <c r="O32" s="40">
        <v>3.69</v>
      </c>
      <c r="P32" s="44"/>
      <c r="Q32" s="40">
        <v>0.13</v>
      </c>
      <c r="R32" s="43"/>
      <c r="S32" s="40">
        <f t="shared" si="4"/>
        <v>25.050000000000004</v>
      </c>
      <c r="T32" s="39"/>
      <c r="U32" s="29">
        <f t="shared" si="5"/>
        <v>25.050000000000004</v>
      </c>
      <c r="V32" s="29">
        <v>25.05</v>
      </c>
      <c r="W32" s="10"/>
      <c r="X32" s="10"/>
    </row>
    <row r="33" spans="1:26" x14ac:dyDescent="0.2">
      <c r="A33" s="30">
        <v>27</v>
      </c>
      <c r="B33" s="66" t="s">
        <v>53</v>
      </c>
      <c r="C33" s="45">
        <v>12.8</v>
      </c>
      <c r="D33" s="74"/>
      <c r="E33" s="33">
        <f t="shared" si="3"/>
        <v>5.030000000000002</v>
      </c>
      <c r="F33" s="39"/>
      <c r="G33" s="40">
        <v>0.54</v>
      </c>
      <c r="H33" s="65"/>
      <c r="I33" s="40">
        <v>0.09</v>
      </c>
      <c r="J33" s="65"/>
      <c r="K33" s="35">
        <v>0.68</v>
      </c>
      <c r="L33" s="65"/>
      <c r="M33" s="33">
        <v>2.09</v>
      </c>
      <c r="N33" s="68"/>
      <c r="O33" s="40">
        <v>3.69</v>
      </c>
      <c r="P33" s="69"/>
      <c r="Q33" s="40">
        <v>0.13</v>
      </c>
      <c r="R33" s="69"/>
      <c r="S33" s="40">
        <f t="shared" si="4"/>
        <v>25.05</v>
      </c>
      <c r="T33" s="39"/>
      <c r="U33" s="29">
        <f t="shared" si="5"/>
        <v>25.05</v>
      </c>
      <c r="V33" s="29">
        <v>25.05</v>
      </c>
      <c r="W33" s="10"/>
      <c r="X33" s="10"/>
    </row>
    <row r="34" spans="1:26" ht="13.5" thickBot="1" x14ac:dyDescent="0.25">
      <c r="A34" s="76">
        <v>28</v>
      </c>
      <c r="B34" s="76" t="s">
        <v>54</v>
      </c>
      <c r="C34" s="77">
        <v>12.8</v>
      </c>
      <c r="D34" s="78"/>
      <c r="E34" s="79">
        <f t="shared" si="3"/>
        <v>5.0500000000000016</v>
      </c>
      <c r="F34" s="80"/>
      <c r="G34" s="81">
        <v>0.52</v>
      </c>
      <c r="H34" s="82"/>
      <c r="I34" s="81">
        <v>0.09</v>
      </c>
      <c r="J34" s="82"/>
      <c r="K34" s="81">
        <v>0.68</v>
      </c>
      <c r="L34" s="82"/>
      <c r="M34" s="79">
        <v>2.09</v>
      </c>
      <c r="N34" s="82"/>
      <c r="O34" s="81">
        <v>3.69</v>
      </c>
      <c r="P34" s="83"/>
      <c r="Q34" s="81">
        <v>0.13</v>
      </c>
      <c r="R34" s="84"/>
      <c r="S34" s="81">
        <f t="shared" si="4"/>
        <v>25.05</v>
      </c>
      <c r="T34" s="83"/>
      <c r="U34" s="29">
        <f t="shared" si="5"/>
        <v>25.05</v>
      </c>
      <c r="V34" s="29">
        <v>25.05</v>
      </c>
      <c r="W34" s="10"/>
      <c r="X34" s="10"/>
    </row>
    <row r="35" spans="1:26" x14ac:dyDescent="0.2">
      <c r="A35" s="10"/>
      <c r="B35" s="10"/>
      <c r="C35" s="85"/>
      <c r="D35" s="86"/>
      <c r="E35" s="85"/>
      <c r="F35" s="86"/>
      <c r="G35" s="85"/>
      <c r="H35" s="86"/>
      <c r="I35" s="85"/>
      <c r="J35" s="86"/>
      <c r="K35" s="85"/>
      <c r="L35" s="86"/>
      <c r="M35" s="86"/>
      <c r="N35" s="87"/>
      <c r="O35" s="88"/>
      <c r="P35" s="85"/>
      <c r="Q35" s="88"/>
      <c r="R35" s="85"/>
      <c r="S35" s="89"/>
      <c r="T35" s="89"/>
      <c r="U35" s="10"/>
      <c r="V35" s="10"/>
      <c r="Z35" t="s">
        <v>39</v>
      </c>
    </row>
    <row r="36" spans="1:26" x14ac:dyDescent="0.2">
      <c r="A36" s="10"/>
      <c r="B36" s="10" t="s">
        <v>55</v>
      </c>
      <c r="C36" s="10"/>
      <c r="D36" s="90"/>
      <c r="E36" s="90"/>
      <c r="F36" s="90"/>
      <c r="G36" s="10"/>
      <c r="H36" s="10"/>
      <c r="I36" s="10"/>
      <c r="J36" s="10"/>
      <c r="K36" s="10"/>
      <c r="L36" s="10"/>
      <c r="M36" s="10"/>
      <c r="N36" s="10"/>
      <c r="O36" s="10"/>
      <c r="P36" s="10" t="s">
        <v>56</v>
      </c>
      <c r="Q36" s="10"/>
      <c r="R36" s="10"/>
      <c r="S36" s="10"/>
      <c r="T36" s="10"/>
    </row>
    <row r="37" spans="1:26" x14ac:dyDescent="0.2">
      <c r="A37" s="10"/>
      <c r="B37" s="10"/>
      <c r="C37" s="10"/>
      <c r="D37" s="90"/>
      <c r="E37" s="90"/>
      <c r="F37" s="9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6" x14ac:dyDescent="0.2">
      <c r="A38" s="10"/>
      <c r="B38" s="10" t="s">
        <v>57</v>
      </c>
      <c r="C38" s="10"/>
      <c r="D38" s="90"/>
      <c r="E38" s="90"/>
      <c r="F38" s="90"/>
      <c r="G38" s="10"/>
      <c r="H38" s="10"/>
      <c r="I38" s="10"/>
      <c r="J38" s="10"/>
      <c r="K38" s="10"/>
      <c r="L38" s="10"/>
      <c r="M38" s="10"/>
      <c r="N38" s="10"/>
      <c r="O38" s="10"/>
      <c r="P38" s="10" t="s">
        <v>58</v>
      </c>
      <c r="Q38" s="10"/>
      <c r="R38" s="10"/>
      <c r="S38" s="10"/>
      <c r="T38" s="10"/>
    </row>
    <row r="39" spans="1:26" hidden="1" x14ac:dyDescent="0.2">
      <c r="A39" s="10"/>
      <c r="B39" s="91" t="s">
        <v>59</v>
      </c>
      <c r="C39" s="10"/>
      <c r="D39" s="92">
        <v>9</v>
      </c>
      <c r="E39" s="90"/>
      <c r="F39" s="9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6" hidden="1" x14ac:dyDescent="0.2">
      <c r="A40" s="10"/>
      <c r="B40" s="93" t="s">
        <v>60</v>
      </c>
      <c r="C40" s="10"/>
      <c r="D40" s="92">
        <v>20</v>
      </c>
      <c r="E40" s="90"/>
      <c r="F40" s="9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6" hidden="1" x14ac:dyDescent="0.2">
      <c r="B41" s="94" t="s">
        <v>61</v>
      </c>
      <c r="D41" s="95">
        <v>5</v>
      </c>
    </row>
    <row r="43" spans="1:26" ht="15.75" x14ac:dyDescent="0.25">
      <c r="A43" s="126" t="s">
        <v>68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</row>
    <row r="44" spans="1:26" ht="13.5" thickBot="1" x14ac:dyDescent="0.25">
      <c r="A44" s="2"/>
      <c r="M44" s="3"/>
      <c r="Q44" s="3"/>
      <c r="R44" s="3"/>
      <c r="S44" s="3"/>
    </row>
    <row r="45" spans="1:26" x14ac:dyDescent="0.2">
      <c r="A45" s="4" t="s">
        <v>0</v>
      </c>
      <c r="B45" s="5"/>
      <c r="C45" s="127" t="s">
        <v>62</v>
      </c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9" t="s">
        <v>2</v>
      </c>
      <c r="T45" s="130"/>
    </row>
    <row r="46" spans="1:26" x14ac:dyDescent="0.2">
      <c r="A46" s="8" t="s">
        <v>3</v>
      </c>
      <c r="B46" s="9" t="s">
        <v>4</v>
      </c>
      <c r="C46" s="96" t="s">
        <v>63</v>
      </c>
      <c r="D46" s="97"/>
      <c r="E46" s="98" t="s">
        <v>6</v>
      </c>
      <c r="F46" s="10"/>
      <c r="G46" s="135" t="s">
        <v>7</v>
      </c>
      <c r="H46" s="136"/>
      <c r="I46" s="137" t="s">
        <v>8</v>
      </c>
      <c r="J46" s="138"/>
      <c r="K46" s="137" t="s">
        <v>9</v>
      </c>
      <c r="L46" s="138"/>
      <c r="M46" s="96" t="s">
        <v>64</v>
      </c>
      <c r="N46" s="10"/>
      <c r="O46" s="139" t="s">
        <v>11</v>
      </c>
      <c r="P46" s="140"/>
      <c r="Q46" s="139" t="s">
        <v>12</v>
      </c>
      <c r="R46" s="140"/>
      <c r="S46" s="131"/>
      <c r="T46" s="132"/>
    </row>
    <row r="47" spans="1:26" ht="13.5" thickBot="1" x14ac:dyDescent="0.25">
      <c r="A47" s="8"/>
      <c r="B47" s="11"/>
      <c r="C47" s="122" t="s">
        <v>13</v>
      </c>
      <c r="D47" s="123"/>
      <c r="E47" s="122" t="s">
        <v>14</v>
      </c>
      <c r="F47" s="123"/>
      <c r="G47" s="122" t="s">
        <v>15</v>
      </c>
      <c r="H47" s="123"/>
      <c r="I47" s="122" t="s">
        <v>16</v>
      </c>
      <c r="J47" s="123"/>
      <c r="K47" s="122" t="s">
        <v>17</v>
      </c>
      <c r="L47" s="123"/>
      <c r="M47" s="124" t="s">
        <v>18</v>
      </c>
      <c r="N47" s="125"/>
      <c r="O47" s="122" t="s">
        <v>19</v>
      </c>
      <c r="P47" s="123"/>
      <c r="Q47" s="122" t="s">
        <v>20</v>
      </c>
      <c r="R47" s="123"/>
      <c r="S47" s="133"/>
      <c r="T47" s="134"/>
    </row>
    <row r="48" spans="1:26" ht="13.5" thickBot="1" x14ac:dyDescent="0.25">
      <c r="A48" s="8"/>
      <c r="B48" s="97"/>
      <c r="C48" s="99" t="s">
        <v>23</v>
      </c>
      <c r="D48" s="9" t="s">
        <v>24</v>
      </c>
      <c r="E48" s="99" t="s">
        <v>23</v>
      </c>
      <c r="F48" s="9" t="s">
        <v>24</v>
      </c>
      <c r="G48" s="14" t="s">
        <v>23</v>
      </c>
      <c r="H48" s="15" t="s">
        <v>24</v>
      </c>
      <c r="I48" s="14" t="s">
        <v>23</v>
      </c>
      <c r="J48" s="15" t="s">
        <v>24</v>
      </c>
      <c r="K48" s="14" t="s">
        <v>23</v>
      </c>
      <c r="L48" s="15" t="s">
        <v>24</v>
      </c>
      <c r="M48" s="14" t="s">
        <v>23</v>
      </c>
      <c r="N48" s="16" t="s">
        <v>24</v>
      </c>
      <c r="O48" s="14" t="s">
        <v>23</v>
      </c>
      <c r="P48" s="16" t="s">
        <v>24</v>
      </c>
      <c r="Q48" s="14" t="s">
        <v>23</v>
      </c>
      <c r="R48" s="16" t="s">
        <v>24</v>
      </c>
      <c r="S48" s="100" t="s">
        <v>23</v>
      </c>
      <c r="T48" s="101" t="s">
        <v>24</v>
      </c>
    </row>
    <row r="49" spans="1:22" x14ac:dyDescent="0.2">
      <c r="A49" s="20">
        <v>1</v>
      </c>
      <c r="B49" s="102" t="s">
        <v>65</v>
      </c>
      <c r="C49" s="23">
        <v>13.04</v>
      </c>
      <c r="D49" s="103"/>
      <c r="E49" s="23">
        <f>V49-C49-I49-M49-G49-K49</f>
        <v>4.0900000000000016</v>
      </c>
      <c r="F49" s="103"/>
      <c r="G49" s="23">
        <v>0.74</v>
      </c>
      <c r="H49" s="104"/>
      <c r="I49" s="23">
        <v>0.14000000000000001</v>
      </c>
      <c r="J49" s="104"/>
      <c r="K49" s="23">
        <v>0.68</v>
      </c>
      <c r="L49" s="104"/>
      <c r="M49" s="23">
        <v>2.1800000000000002</v>
      </c>
      <c r="N49" s="105"/>
      <c r="O49" s="27" t="s">
        <v>26</v>
      </c>
      <c r="P49" s="106"/>
      <c r="Q49" s="27" t="s">
        <v>26</v>
      </c>
      <c r="R49" s="106"/>
      <c r="S49" s="107">
        <f>C49+E49+I49+M49+G49+K49</f>
        <v>20.87</v>
      </c>
      <c r="T49" s="108"/>
      <c r="U49" s="29">
        <f>C49+I49+E49+M49+G49+K49</f>
        <v>20.87</v>
      </c>
      <c r="V49" s="29">
        <v>20.87</v>
      </c>
    </row>
    <row r="50" spans="1:22" x14ac:dyDescent="0.2">
      <c r="A50" s="8">
        <v>2</v>
      </c>
      <c r="B50" s="109" t="s">
        <v>66</v>
      </c>
      <c r="C50" s="40">
        <v>13.04</v>
      </c>
      <c r="D50" s="110"/>
      <c r="E50" s="40">
        <f>V50-C50-I50-M50-G50-K50</f>
        <v>4.1000000000000014</v>
      </c>
      <c r="F50" s="47"/>
      <c r="G50" s="35">
        <v>0.73</v>
      </c>
      <c r="H50" s="36"/>
      <c r="I50" s="35">
        <v>0.14000000000000001</v>
      </c>
      <c r="J50" s="36"/>
      <c r="K50" s="35">
        <v>0.68</v>
      </c>
      <c r="L50" s="36"/>
      <c r="M50" s="33">
        <v>2.1800000000000002</v>
      </c>
      <c r="N50" s="111"/>
      <c r="O50" s="37" t="s">
        <v>26</v>
      </c>
      <c r="P50" s="38"/>
      <c r="Q50" s="37" t="s">
        <v>26</v>
      </c>
      <c r="R50" s="112"/>
      <c r="S50" s="113">
        <f t="shared" ref="S50:S51" si="7">C50+E50+I50+M50+G50+K50</f>
        <v>20.87</v>
      </c>
      <c r="T50" s="38"/>
      <c r="U50" s="29">
        <f t="shared" ref="U50:U51" si="8">C50+I50+E50+M50+G50+K50</f>
        <v>20.87</v>
      </c>
      <c r="V50" s="29">
        <v>20.87</v>
      </c>
    </row>
    <row r="51" spans="1:22" s="72" customFormat="1" ht="13.5" thickBot="1" x14ac:dyDescent="0.25">
      <c r="A51" s="76">
        <v>3</v>
      </c>
      <c r="B51" s="114" t="s">
        <v>67</v>
      </c>
      <c r="C51" s="81">
        <v>13.04</v>
      </c>
      <c r="D51" s="115"/>
      <c r="E51" s="81">
        <f>V51-C51-I51-M51-G51-K51</f>
        <v>4.0800000000000018</v>
      </c>
      <c r="F51" s="84"/>
      <c r="G51" s="81">
        <v>0.75</v>
      </c>
      <c r="H51" s="82"/>
      <c r="I51" s="81">
        <v>0.14000000000000001</v>
      </c>
      <c r="J51" s="82"/>
      <c r="K51" s="81">
        <v>0.68</v>
      </c>
      <c r="L51" s="82"/>
      <c r="M51" s="79">
        <v>2.1800000000000002</v>
      </c>
      <c r="N51" s="116"/>
      <c r="O51" s="117" t="s">
        <v>26</v>
      </c>
      <c r="P51" s="82"/>
      <c r="Q51" s="117" t="s">
        <v>26</v>
      </c>
      <c r="R51" s="83"/>
      <c r="S51" s="118">
        <f t="shared" si="7"/>
        <v>20.87</v>
      </c>
      <c r="T51" s="119"/>
      <c r="U51" s="29">
        <f t="shared" si="8"/>
        <v>20.87</v>
      </c>
      <c r="V51" s="29">
        <v>20.87</v>
      </c>
    </row>
    <row r="53" spans="1:22" ht="15.75" x14ac:dyDescent="0.25">
      <c r="A53" s="126" t="s">
        <v>69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</row>
    <row r="54" spans="1:22" ht="13.5" thickBot="1" x14ac:dyDescent="0.25">
      <c r="A54" s="2"/>
      <c r="M54" s="3"/>
      <c r="Q54" s="3"/>
      <c r="R54" s="3"/>
      <c r="S54" s="3"/>
    </row>
    <row r="55" spans="1:22" x14ac:dyDescent="0.2">
      <c r="A55" s="4" t="s">
        <v>0</v>
      </c>
      <c r="B55" s="5"/>
      <c r="C55" s="127" t="s">
        <v>1</v>
      </c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9" t="s">
        <v>2</v>
      </c>
      <c r="T55" s="130"/>
    </row>
    <row r="56" spans="1:22" x14ac:dyDescent="0.2">
      <c r="A56" s="8" t="s">
        <v>3</v>
      </c>
      <c r="B56" s="9" t="s">
        <v>4</v>
      </c>
      <c r="C56" s="135" t="s">
        <v>5</v>
      </c>
      <c r="D56" s="136"/>
      <c r="E56" s="10" t="s">
        <v>6</v>
      </c>
      <c r="F56" s="10"/>
      <c r="G56" s="135" t="s">
        <v>7</v>
      </c>
      <c r="H56" s="136"/>
      <c r="I56" s="137" t="s">
        <v>8</v>
      </c>
      <c r="J56" s="138"/>
      <c r="K56" s="137" t="s">
        <v>9</v>
      </c>
      <c r="L56" s="138"/>
      <c r="M56" s="135" t="s">
        <v>10</v>
      </c>
      <c r="N56" s="136"/>
      <c r="O56" s="139" t="s">
        <v>11</v>
      </c>
      <c r="P56" s="140"/>
      <c r="Q56" s="139" t="s">
        <v>12</v>
      </c>
      <c r="R56" s="140"/>
      <c r="S56" s="131"/>
      <c r="T56" s="132"/>
    </row>
    <row r="57" spans="1:22" ht="13.5" thickBot="1" x14ac:dyDescent="0.25">
      <c r="A57" s="8"/>
      <c r="B57" s="11"/>
      <c r="C57" s="122" t="s">
        <v>13</v>
      </c>
      <c r="D57" s="123"/>
      <c r="E57" s="122" t="s">
        <v>14</v>
      </c>
      <c r="F57" s="123"/>
      <c r="G57" s="122" t="s">
        <v>15</v>
      </c>
      <c r="H57" s="123"/>
      <c r="I57" s="122" t="s">
        <v>16</v>
      </c>
      <c r="J57" s="123"/>
      <c r="K57" s="122" t="s">
        <v>17</v>
      </c>
      <c r="L57" s="123"/>
      <c r="M57" s="124" t="s">
        <v>18</v>
      </c>
      <c r="N57" s="125"/>
      <c r="O57" s="122" t="s">
        <v>19</v>
      </c>
      <c r="P57" s="123"/>
      <c r="Q57" s="122" t="s">
        <v>20</v>
      </c>
      <c r="R57" s="123"/>
      <c r="S57" s="133"/>
      <c r="T57" s="134"/>
    </row>
    <row r="58" spans="1:22" ht="13.5" thickBot="1" x14ac:dyDescent="0.25">
      <c r="A58" s="12"/>
      <c r="B58" s="13"/>
      <c r="C58" s="14" t="s">
        <v>23</v>
      </c>
      <c r="D58" s="15" t="s">
        <v>24</v>
      </c>
      <c r="E58" s="14" t="s">
        <v>23</v>
      </c>
      <c r="F58" s="15" t="s">
        <v>24</v>
      </c>
      <c r="G58" s="14" t="s">
        <v>23</v>
      </c>
      <c r="H58" s="15" t="s">
        <v>24</v>
      </c>
      <c r="I58" s="14" t="s">
        <v>23</v>
      </c>
      <c r="J58" s="15" t="s">
        <v>24</v>
      </c>
      <c r="K58" s="14" t="s">
        <v>23</v>
      </c>
      <c r="L58" s="15" t="s">
        <v>24</v>
      </c>
      <c r="M58" s="14" t="s">
        <v>23</v>
      </c>
      <c r="N58" s="16" t="s">
        <v>24</v>
      </c>
      <c r="O58" s="14" t="s">
        <v>23</v>
      </c>
      <c r="P58" s="16" t="s">
        <v>24</v>
      </c>
      <c r="Q58" s="14" t="s">
        <v>23</v>
      </c>
      <c r="R58" s="16" t="s">
        <v>24</v>
      </c>
      <c r="S58" s="17" t="s">
        <v>23</v>
      </c>
      <c r="T58" s="18" t="s">
        <v>24</v>
      </c>
    </row>
    <row r="59" spans="1:22" x14ac:dyDescent="0.2">
      <c r="A59" s="20">
        <v>1</v>
      </c>
      <c r="B59" s="20" t="s">
        <v>70</v>
      </c>
      <c r="C59" s="141">
        <v>12.49</v>
      </c>
      <c r="D59" s="6"/>
      <c r="E59" s="23">
        <f>V59-C59-I59-M59-G59-K59</f>
        <v>-16.130000000000003</v>
      </c>
      <c r="F59" s="142"/>
      <c r="G59" s="23">
        <v>0.74</v>
      </c>
      <c r="H59" s="108"/>
      <c r="I59" s="23">
        <v>0.13</v>
      </c>
      <c r="J59" s="108"/>
      <c r="K59" s="23">
        <v>0.68</v>
      </c>
      <c r="L59" s="108"/>
      <c r="M59" s="23">
        <v>2.09</v>
      </c>
      <c r="N59" s="108"/>
      <c r="O59" s="143" t="s">
        <v>26</v>
      </c>
      <c r="P59" s="142"/>
      <c r="Q59" s="143" t="s">
        <v>26</v>
      </c>
      <c r="R59" s="106"/>
      <c r="S59" s="23">
        <f t="shared" ref="S59" si="9">C59+E59+I59+M59+G59+K59</f>
        <v>-2.55351295663786E-15</v>
      </c>
      <c r="T59" s="142"/>
    </row>
    <row r="62" spans="1:22" x14ac:dyDescent="0.2">
      <c r="A62" s="10"/>
      <c r="B62" s="10" t="s">
        <v>55</v>
      </c>
      <c r="C62" s="10"/>
      <c r="D62" s="90"/>
      <c r="E62" s="90"/>
      <c r="F62" s="90"/>
      <c r="G62" s="10"/>
      <c r="H62" s="10"/>
      <c r="I62" s="10"/>
      <c r="J62" s="10"/>
      <c r="K62" s="10"/>
      <c r="L62" s="10"/>
      <c r="M62" s="10"/>
      <c r="N62" s="10"/>
      <c r="O62" s="10"/>
      <c r="P62" s="10" t="s">
        <v>56</v>
      </c>
      <c r="Q62" s="10"/>
      <c r="R62" s="10"/>
      <c r="S62" s="10"/>
      <c r="T62" s="10"/>
    </row>
    <row r="63" spans="1:22" ht="15" x14ac:dyDescent="0.25">
      <c r="A63" s="10"/>
      <c r="B63" s="120"/>
      <c r="C63" s="120"/>
      <c r="D63" s="121"/>
      <c r="E63" s="121"/>
      <c r="F63" s="121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</row>
    <row r="64" spans="1:22" ht="15" x14ac:dyDescent="0.25">
      <c r="A64" s="10"/>
      <c r="B64" s="120" t="s">
        <v>57</v>
      </c>
      <c r="C64" s="120"/>
      <c r="D64" s="121"/>
      <c r="E64" s="121"/>
      <c r="F64" s="121"/>
      <c r="G64" s="120"/>
      <c r="H64" s="120"/>
      <c r="I64" s="120"/>
      <c r="J64" s="120"/>
      <c r="K64" s="120"/>
      <c r="L64" s="120"/>
      <c r="M64" s="120"/>
      <c r="N64" s="120"/>
      <c r="O64" s="120"/>
      <c r="P64" s="120" t="s">
        <v>58</v>
      </c>
      <c r="Q64" s="120"/>
      <c r="R64" s="120"/>
    </row>
  </sheetData>
  <mergeCells count="52">
    <mergeCell ref="K57:L57"/>
    <mergeCell ref="M57:N57"/>
    <mergeCell ref="O57:P57"/>
    <mergeCell ref="Q57:R57"/>
    <mergeCell ref="A53:T53"/>
    <mergeCell ref="C55:R55"/>
    <mergeCell ref="S55:T57"/>
    <mergeCell ref="C56:D56"/>
    <mergeCell ref="G56:H56"/>
    <mergeCell ref="I56:J56"/>
    <mergeCell ref="K56:L56"/>
    <mergeCell ref="M56:N56"/>
    <mergeCell ref="O56:P56"/>
    <mergeCell ref="Q56:R56"/>
    <mergeCell ref="C57:D57"/>
    <mergeCell ref="E57:F57"/>
    <mergeCell ref="G57:H57"/>
    <mergeCell ref="I57:J57"/>
    <mergeCell ref="A1:T1"/>
    <mergeCell ref="C3:R3"/>
    <mergeCell ref="S3:T5"/>
    <mergeCell ref="C4:D4"/>
    <mergeCell ref="G4:H4"/>
    <mergeCell ref="I4:J4"/>
    <mergeCell ref="K4:L4"/>
    <mergeCell ref="M4:N4"/>
    <mergeCell ref="O4:P4"/>
    <mergeCell ref="Q4:R4"/>
    <mergeCell ref="O5:P5"/>
    <mergeCell ref="Q5:R5"/>
    <mergeCell ref="A43:T43"/>
    <mergeCell ref="C45:R45"/>
    <mergeCell ref="S45:T47"/>
    <mergeCell ref="G46:H46"/>
    <mergeCell ref="I46:J46"/>
    <mergeCell ref="K46:L46"/>
    <mergeCell ref="O46:P46"/>
    <mergeCell ref="Q46:R46"/>
    <mergeCell ref="C5:D5"/>
    <mergeCell ref="E5:F5"/>
    <mergeCell ref="G5:H5"/>
    <mergeCell ref="I5:J5"/>
    <mergeCell ref="K5:L5"/>
    <mergeCell ref="M5:N5"/>
    <mergeCell ref="O47:P47"/>
    <mergeCell ref="Q47:R47"/>
    <mergeCell ref="C47:D47"/>
    <mergeCell ref="E47:F47"/>
    <mergeCell ref="G47:H47"/>
    <mergeCell ref="I47:J47"/>
    <mergeCell ref="K47:L47"/>
    <mergeCell ref="M47:N47"/>
  </mergeCells>
  <pageMargins left="0.59055118110236227" right="0" top="0.59055118110236227" bottom="0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Дома 01.07.2020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Александровна Храмцова</cp:lastModifiedBy>
  <dcterms:created xsi:type="dcterms:W3CDTF">2020-08-03T10:18:45Z</dcterms:created>
  <dcterms:modified xsi:type="dcterms:W3CDTF">2021-03-25T05:15:28Z</dcterms:modified>
</cp:coreProperties>
</file>